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yssadefalco/Downloads/"/>
    </mc:Choice>
  </mc:AlternateContent>
  <xr:revisionPtr revIDLastSave="0" documentId="8_{91812C0B-C59E-3946-889D-24138B11AD9C}" xr6:coauthVersionLast="45" xr6:coauthVersionMax="45" xr10:uidLastSave="{00000000-0000-0000-0000-000000000000}"/>
  <bookViews>
    <workbookView xWindow="0" yWindow="460" windowWidth="28800" windowHeight="16220" xr2:uid="{F4DD31FB-5788-4EFE-9EBC-280E0F023487}"/>
  </bookViews>
  <sheets>
    <sheet name="Labor" sheetId="1" r:id="rId1"/>
  </sheets>
  <definedNames>
    <definedName name="_xlnm.Print_Area" localSheetId="0">Labor!$A$1:$F$140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139" i="1" l="1"/>
  <c r="F133" i="1"/>
  <c r="F112" i="1"/>
  <c r="F121" i="1"/>
  <c r="F124" i="1"/>
  <c r="F123" i="1"/>
  <c r="F122" i="1"/>
  <c r="F107" i="1"/>
  <c r="F100" i="1"/>
  <c r="F94" i="1"/>
  <c r="F88" i="1"/>
  <c r="F79" i="1"/>
  <c r="F73" i="1"/>
  <c r="F67" i="1"/>
  <c r="F51" i="1"/>
  <c r="F46" i="1"/>
  <c r="F39" i="1"/>
  <c r="F40" i="1"/>
  <c r="F26" i="1"/>
  <c r="F17" i="1"/>
  <c r="F18" i="1"/>
  <c r="F19" i="1"/>
  <c r="F10" i="1"/>
  <c r="F11" i="1"/>
  <c r="F12" i="1"/>
</calcChain>
</file>

<file path=xl/sharedStrings.xml><?xml version="1.0" encoding="utf-8"?>
<sst xmlns="http://schemas.openxmlformats.org/spreadsheetml/2006/main" count="356" uniqueCount="196">
  <si>
    <t>This work is part of the CSB ROSI™ Methodology.</t>
  </si>
  <si>
    <t>Notes</t>
  </si>
  <si>
    <t xml:space="preserve">Total net benefits for improved employee relations </t>
  </si>
  <si>
    <t>Net benefit</t>
  </si>
  <si>
    <t>Methodology or example</t>
  </si>
  <si>
    <t>Unit</t>
  </si>
  <si>
    <t>Annual</t>
  </si>
  <si>
    <t>Total gross benefits</t>
  </si>
  <si>
    <t>Sum benefits totals from 1, 2, 3</t>
  </si>
  <si>
    <t>USD</t>
  </si>
  <si>
    <t>Total cost and investments</t>
  </si>
  <si>
    <t>Sum fields 0.1, 0.2 (at the bottom)</t>
  </si>
  <si>
    <t>Total net benefits</t>
  </si>
  <si>
    <t>Subtract field above from field two above</t>
  </si>
  <si>
    <t>ROSI™</t>
  </si>
  <si>
    <t>Return of Sustainability Investment</t>
  </si>
  <si>
    <t>%</t>
  </si>
  <si>
    <t>1</t>
  </si>
  <si>
    <t>Attraction</t>
  </si>
  <si>
    <t>Total benefit</t>
  </si>
  <si>
    <t>Incremental revenue top talent</t>
  </si>
  <si>
    <t>Sum fields 1.1, 1.2, 1.3</t>
  </si>
  <si>
    <t>Annual cost avoided from reduced recruitment time</t>
  </si>
  <si>
    <t>From 1.4</t>
  </si>
  <si>
    <t>Sum the two fields above</t>
  </si>
  <si>
    <t>1.1</t>
  </si>
  <si>
    <t>Incremental revenue (or sales)</t>
  </si>
  <si>
    <t>Data</t>
  </si>
  <si>
    <t>Annual revenue per employee</t>
  </si>
  <si>
    <t>Divide total annual revenue by number of employees (or number of sales force or otherwise relevant). Use earnings numbers if appropriate.</t>
  </si>
  <si>
    <t>USD / employee</t>
  </si>
  <si>
    <t>Number of high performers</t>
  </si>
  <si>
    <t xml:space="preserve">Estimate by total employee count times share of high performers. A typical workforce may contain 20% of high performers. </t>
  </si>
  <si>
    <t>Count</t>
  </si>
  <si>
    <t>High performer multiple</t>
  </si>
  <si>
    <t>How much more effective are high performers? E.g. if they sell 20% more on average, use a multiple of 1.2.</t>
  </si>
  <si>
    <t>Ratio</t>
  </si>
  <si>
    <t>Increase in share of high performers due to sustainability</t>
  </si>
  <si>
    <t xml:space="preserve">Estimate based on industry, sustainability initiative, and type of work. For example, according to Imperative's research, purpose-oriented employees are 30 percent more likely to be high performers. If hiring is slow, use a very low estimate. </t>
  </si>
  <si>
    <t>Increased revenue</t>
  </si>
  <si>
    <t>Multiply the above four fields</t>
  </si>
  <si>
    <t>1.2</t>
  </si>
  <si>
    <t>Fewer quality issues</t>
  </si>
  <si>
    <t>N/A for service business</t>
  </si>
  <si>
    <t>Choose a metric of quality issue; calculate a annual pro-rata total cost; estimate reduction in quality issues that can be attributed to sustainability (i.e. increased share of high performers); multiply to arrive at cost avoided</t>
  </si>
  <si>
    <t>1.3</t>
  </si>
  <si>
    <t>Fewer safety incidents</t>
  </si>
  <si>
    <t>Choose a metric of safety incidents; calculate a annual pro-rata total cost; estimate reduction in safety incidents that can be attributed to sustainability (i.e. increased share of high performers); multiply to arrive at cost avoided</t>
  </si>
  <si>
    <t>1.4</t>
  </si>
  <si>
    <t>Reduced recruitment time</t>
  </si>
  <si>
    <t>Average recruitment cost (one position)</t>
  </si>
  <si>
    <t>Get from HR or estimate as shown below (1.4.1, 1.4.2, 1.4.3)</t>
  </si>
  <si>
    <t>Number of open position</t>
  </si>
  <si>
    <t>Average per year</t>
  </si>
  <si>
    <t>Average recruitment time with sustainability</t>
  </si>
  <si>
    <t>We multiply the difference with the cost for all empty positions</t>
  </si>
  <si>
    <t>Days</t>
  </si>
  <si>
    <t>Average recruitment time without sustainability</t>
  </si>
  <si>
    <t>Relative reduction</t>
  </si>
  <si>
    <t>Or in days and adopt accordingly.</t>
  </si>
  <si>
    <t>Saved cost</t>
  </si>
  <si>
    <t>Multiply recruitment cost with reduction</t>
  </si>
  <si>
    <t>1.4.1</t>
  </si>
  <si>
    <t>Direct vacancy cost (one position)</t>
  </si>
  <si>
    <t>Cost of temporary replacement</t>
  </si>
  <si>
    <t>Cost of hiring a temporary replacement or equivalent consultant</t>
  </si>
  <si>
    <t>Cost of colleagues' lost productivity</t>
  </si>
  <si>
    <t>Daily wage cost of person taking over multiply by number of days spent on additional tasks (include overhead)</t>
  </si>
  <si>
    <t xml:space="preserve">Other cost </t>
  </si>
  <si>
    <t>For example, cost of decreased service quality. If not directly available estimate based on time lost such as disruption to team-based work or loss in workforce diversity.</t>
  </si>
  <si>
    <t>Total cost</t>
  </si>
  <si>
    <t>Sum of fields above</t>
  </si>
  <si>
    <t>1.4.2</t>
  </si>
  <si>
    <t>Opportunity cost for lost sales (or innovation)</t>
  </si>
  <si>
    <t>Cost of lost sales (or innovation)</t>
  </si>
  <si>
    <t xml:space="preserve">Annual revenue per employee times days unfilled over 365. Reduce or leave zero if not applicable. </t>
  </si>
  <si>
    <t>Contagion risk (other employees deciding to leave)</t>
  </si>
  <si>
    <t>Model-based or estimate as a percentage of total turnover cost</t>
  </si>
  <si>
    <t>1.4.3</t>
  </si>
  <si>
    <t>Ongoing recruitment cost (one position)</t>
  </si>
  <si>
    <t>Total cost of advertisement</t>
  </si>
  <si>
    <t>Digital; social media; physical; etc</t>
  </si>
  <si>
    <t>Cost of reviewing resumes/applications</t>
  </si>
  <si>
    <t>Daily wage cost of person reviewing multiply by number of days spent reviewing (include overhead)</t>
  </si>
  <si>
    <t>Cost of interviewing candidates</t>
  </si>
  <si>
    <t>Daily wage cost of person(s) interviewing multiply by number of days spent interviewing (include overhead)</t>
  </si>
  <si>
    <t>Recruiter fees</t>
  </si>
  <si>
    <t>Pro-rate for one position</t>
  </si>
  <si>
    <t>Candidate travel reimbursement costs</t>
  </si>
  <si>
    <t>Expenses to visit candidates</t>
  </si>
  <si>
    <t>Cost of reference checks</t>
  </si>
  <si>
    <t>Cost of pre-employment testing</t>
  </si>
  <si>
    <t>Other ongoing recruitment costs</t>
  </si>
  <si>
    <t xml:space="preserve">Sum of the above </t>
  </si>
  <si>
    <t>2</t>
  </si>
  <si>
    <t>Productivity</t>
  </si>
  <si>
    <t>Sum fields 2.1 to 2.7</t>
  </si>
  <si>
    <t>2.1</t>
  </si>
  <si>
    <t>More productive employees</t>
  </si>
  <si>
    <t>Annual number of person days saved from more productive employees</t>
  </si>
  <si>
    <t>Person days</t>
  </si>
  <si>
    <t>Average day cost (blended daily wage)</t>
  </si>
  <si>
    <t>Total annual payroll cost (including benefits, taxes, etc) divided by number of full-time equivalent employees. Further divide by 365 for a daily cost.</t>
  </si>
  <si>
    <t>USD / day</t>
  </si>
  <si>
    <t>Percent of employees more productive</t>
  </si>
  <si>
    <t>Total workforce (100%) or reduce, e.g. if sustainability is implemented only in one location</t>
  </si>
  <si>
    <t>Multiply the above three fields</t>
  </si>
  <si>
    <t>2.2</t>
  </si>
  <si>
    <t>Higher revenue (or innovation) per employee</t>
  </si>
  <si>
    <t>Divide total annual revenue by number of employees (or number of sales force or otherwise relevant)</t>
  </si>
  <si>
    <t>Incremental increase in revenue</t>
  </si>
  <si>
    <t>Estimate based on industry, sustainability initiative, and type of work.</t>
  </si>
  <si>
    <t>Count of employees</t>
  </si>
  <si>
    <t>Total workforce or reduce, e.g. if incremental revenue only affects top management.</t>
  </si>
  <si>
    <t>2.3</t>
  </si>
  <si>
    <t>Higher output per unit of input</t>
  </si>
  <si>
    <t>Note: possibly an avoided cost if the productivity gains are captured as saved labor cost</t>
  </si>
  <si>
    <t>2.4</t>
  </si>
  <si>
    <t>Reduced unplanned absenteeism</t>
  </si>
  <si>
    <t>Annual total cost of absence</t>
  </si>
  <si>
    <t>Studies show unplanned absenteeism costs 2-9% of the payroll expenditures.
Alternatively, use data from HR department: calculate total from per employee by adding together 
- average number of hours times sick pay and benefits
- average number of hours times replacement cost
- any difference in performance (opportunity cost): note that plenty of unplanned absenteeism is not recorded and unofficial</t>
  </si>
  <si>
    <t>Reduced rate of absenteeism due to sustainability</t>
  </si>
  <si>
    <t>Estimate based on industry, sustainability initiative, and type of work. For example, Gallup found that the median difference for absenteeism between top-quartile and bottom-quartile in employee engagement was 41%. This is an upper boundary, so in practice numbers are more conservative.</t>
  </si>
  <si>
    <t>Percent of employees more engaged</t>
  </si>
  <si>
    <t>Total workforce (100%) or reduce, e.g. if sustainability is implemented only in one location.</t>
  </si>
  <si>
    <t>2.5</t>
  </si>
  <si>
    <t>Higher engagement</t>
  </si>
  <si>
    <t>Improvement in employee engagement</t>
  </si>
  <si>
    <t>For example, as measured through SASB SV-PS-330a.3 employee engagement as a percentage. Calculate the difference between the baseline (before) and after the sustainability initiative, or estimate.</t>
  </si>
  <si>
    <t>Average annual profit</t>
  </si>
  <si>
    <t>Take a moving average of the last 5 years</t>
  </si>
  <si>
    <t>Share of profits attributed to higher engagement</t>
  </si>
  <si>
    <t xml:space="preserve">Gallup found that the median difference for profitability between top-quartile and bottom-quartile in employee engagement was 21%. However, in most cases growth that can be attributed to higher engagement will be small. This should be zero if there is no discernable change in employee engagement. </t>
  </si>
  <si>
    <t>Increased profits</t>
  </si>
  <si>
    <t>Multiply the above two fields</t>
  </si>
  <si>
    <t>2.6</t>
  </si>
  <si>
    <t>Lower compliance risk</t>
  </si>
  <si>
    <t>Typical annual cost of compliance risk</t>
  </si>
  <si>
    <t xml:space="preserve">For example, from SASB SV-PS-510a.2: Total amount of monetary losses as a result of legal proceedings associated with professional integrity. Estimate should be an pro-rata annual value based on the incidents over the last 10-20 years. </t>
  </si>
  <si>
    <t>Reduced risk of compliance from sustainability</t>
  </si>
  <si>
    <t>Estimate based on internal assessment from legal council. Very low = 5%; low = 20%; medium = 50%; high = 80%.</t>
  </si>
  <si>
    <t>Total workforce (100%) or reduce, e.g. if sustainability only affects a portion of employees.</t>
  </si>
  <si>
    <t>Avoided cost</t>
  </si>
  <si>
    <t>2.7</t>
  </si>
  <si>
    <t>Reduced shrinkage</t>
  </si>
  <si>
    <t>Note: possibly the value of shrinkage loss as a difference before and after the sustainability initiative was implemented.</t>
  </si>
  <si>
    <t>3</t>
  </si>
  <si>
    <t>Retention</t>
  </si>
  <si>
    <t>Reduced cost</t>
  </si>
  <si>
    <t>Annual total turnover cost avoided</t>
  </si>
  <si>
    <t>Sum of the last three rows of 3.2</t>
  </si>
  <si>
    <t>3.1</t>
  </si>
  <si>
    <t>Turnover rate</t>
  </si>
  <si>
    <t>Voluntary turnover rate</t>
  </si>
  <si>
    <t>SASB SV-PS-330a.2 (1) Voluntary and (2) involuntary turnover rate
for employees. Preferred is moving average over the last 5 years. If company benchmark is not 0% subtract from actual rate.
For reference the Bureau of Labor Statistics has average rates of  turnover by industry https://www.bls.gov/news.release/jolts.t04.htm</t>
  </si>
  <si>
    <t xml:space="preserve">Share of voluntary turnover due to unfairness / poor culture / lack of sustainability </t>
  </si>
  <si>
    <t>Kapor Center study estimate: 37-62%; other study 25-50%; isolated sustainability initiative on its own up to 12%.
Other sources include: exit surveys, expert assessments, 1 minus the percentage of better opportunities / recruited away</t>
  </si>
  <si>
    <t>Sustainability-reduced turnover rate</t>
  </si>
  <si>
    <t>Multiply the two fields above</t>
  </si>
  <si>
    <t>3.2</t>
  </si>
  <si>
    <t>Turnover cost</t>
  </si>
  <si>
    <t>Turnover cost entry-level or equivalent</t>
  </si>
  <si>
    <t>Around 10-30% of annual salary (this includes orientation / training cost; employees' time for startup, onboarding, and separation; separation pay; legal fees; other discharge cost - alternatively this could be calculated separately) -- Alternatively, calculate separately similar to 1.4.1-1.4.3.</t>
  </si>
  <si>
    <t>Turnover cost mid-level</t>
  </si>
  <si>
    <t>Studies indicate 90-150% of annual salary as a guideline. Examples include turnover costs of $133,000 for an HR manager at an automotive manufacturer, and $150,000 for an accounting professional (SHRM foundation). -- Alternatively, calculate separately similar to 1.4.1-1.4.3.</t>
  </si>
  <si>
    <t>Turnover cost specialized or high-level</t>
  </si>
  <si>
    <t>Up to 200% of annual salary, higher if justified.
Alternatively, use acquisition cost including relocation cost: moving expenses; sign-on bonus; assistance with home; relocation consulting fees -- Alternatively, calculate separately similar to 1.4.1-1.4.3.</t>
  </si>
  <si>
    <t>Number of entry-level employees</t>
  </si>
  <si>
    <t>Full-time equivalents</t>
  </si>
  <si>
    <t>Number of mid-level employees</t>
  </si>
  <si>
    <t>Number of specialized or high-level employees</t>
  </si>
  <si>
    <t>From 3.1</t>
  </si>
  <si>
    <t>Annual total entry-level</t>
  </si>
  <si>
    <t>Multiply the two respective fields above with the turnover rate</t>
  </si>
  <si>
    <t>Annual total mid-level</t>
  </si>
  <si>
    <t>Annual total specialized or high-level</t>
  </si>
  <si>
    <t>0.1</t>
  </si>
  <si>
    <t>Cost of sustainability initiative</t>
  </si>
  <si>
    <t>Operating expenses</t>
  </si>
  <si>
    <t>Only include any ongoing cost for a sustainability initiative that directly relates to employee relations</t>
  </si>
  <si>
    <t>Compensation-related operating expenses</t>
  </si>
  <si>
    <t>New payroll taxes, bonuses, salary raises, sales commissions, benefits, pension plan contributions etc</t>
  </si>
  <si>
    <t>Training expenditures</t>
  </si>
  <si>
    <t>Cost of running or contracting training related to sustainability</t>
  </si>
  <si>
    <t>Cost of time to implement initiative</t>
  </si>
  <si>
    <t>Value of time (daily wage * days) for all employees implementing</t>
  </si>
  <si>
    <t>Any other variable cost not covered above</t>
  </si>
  <si>
    <t xml:space="preserve">Total cost </t>
  </si>
  <si>
    <t>0.2</t>
  </si>
  <si>
    <t>Investments of sustainability initiative</t>
  </si>
  <si>
    <t>Capital expenditure(s)</t>
  </si>
  <si>
    <t>Depreciated or otherwise annualized value. Only include capital expenditures for a sustainability initiative that directly relates to employee relations.</t>
  </si>
  <si>
    <t>Investments in new processes and/or new systems</t>
  </si>
  <si>
    <t>Amortized or otherwise annualized value. Only include investments for a sustainability initiative that directly relates to employee relations.</t>
  </si>
  <si>
    <t>Any other fixed cost not covered above</t>
  </si>
  <si>
    <t>First, understand the impact of the sustainability initiative on employees' work routines. To estimate the total number of person days saved per year, gather figures per employee/team for a relevant period (week, month) and extrapolate to all employees. For example:
- for flexible work policies, the saved hours from commuting
- fewer meetings because of improved leadership
- reduced time spent planning and worrying from better family policies
Estimates may come from stakeholder interviews, specific metrics, or expert opinions. Alternatively, if no data is available, a 2012 study by The Journal of Organizational Behavior found that employees at firms that have adopted environmental standards are 16% more productive than their counterparts at firms with no environmental commitments. As such, 16% of the average number of working days per employee x the number of eligible employees would be a suitable alternative.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</si>
</sst>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</font>
    <font>
      <i/>
      <sz val="10"/>
      <color theme="1" tint="0.14999847407452621"/>
      <name val="Arial"/>
      <family val="2"/>
    </font>
    <font>
      <sz val="14"/>
      <color theme="1" tint="0.1499984740745262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C00000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thin">
        <color rgb="FFADABA1"/>
      </top>
      <bottom style="thin">
        <color rgb="FFADABA1"/>
      </bottom>
      <diagonal/>
    </border>
    <border>
      <left style="medium">
        <color rgb="FFFFFFFF"/>
      </left>
      <right/>
      <top style="thin">
        <color rgb="FFADABA1"/>
      </top>
      <bottom style="thin">
        <color rgb="FFADABA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FFFFFF"/>
      </right>
      <top style="thin">
        <color rgb="FFADABA1"/>
      </top>
      <bottom style="thin">
        <color rgb="FFADABA1"/>
      </bottom>
      <diagonal/>
    </border>
    <border>
      <left style="medium">
        <color rgb="FFFFFFFF"/>
      </left>
      <right style="medium">
        <color rgb="FFFFFFFF"/>
      </right>
      <top style="thin">
        <color rgb="FFADABA1"/>
      </top>
      <bottom/>
      <diagonal/>
    </border>
    <border>
      <left style="medium">
        <color rgb="FFFFFFFF"/>
      </left>
      <right style="medium">
        <color rgb="FFFFFFFF"/>
      </right>
      <top/>
      <bottom style="thin">
        <color rgb="FFADABA1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55">
    <xf numFmtId="0" fontId="0" fillId="0" borderId="0" xfId="0"/>
    <xf numFmtId="49" fontId="2" fillId="0" borderId="0" xfId="0" applyNumberFormat="1" applyFont="1" applyAlignment="1" applyProtection="1">
      <alignment vertical="top"/>
      <protection locked="0"/>
    </xf>
    <xf numFmtId="0" fontId="4" fillId="0" borderId="0" xfId="3" applyFont="1" applyAlignment="1">
      <alignment horizontal="left" vertical="top"/>
    </xf>
    <xf numFmtId="0" fontId="5" fillId="0" borderId="0" xfId="3" applyFont="1" applyAlignment="1">
      <alignment horizontal="left" vertical="center"/>
    </xf>
    <xf numFmtId="0" fontId="5" fillId="0" borderId="0" xfId="3" applyFont="1"/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top"/>
      <protection locked="0"/>
    </xf>
    <xf numFmtId="0" fontId="8" fillId="0" borderId="0" xfId="0" quotePrefix="1" applyFont="1" applyBorder="1" applyAlignment="1" applyProtection="1">
      <alignment horizontal="right" vertical="top"/>
      <protection locked="0"/>
    </xf>
    <xf numFmtId="0" fontId="9" fillId="2" borderId="0" xfId="0" applyFont="1" applyFill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49" fontId="12" fillId="0" borderId="0" xfId="0" applyNumberFormat="1" applyFont="1" applyAlignment="1" applyProtection="1">
      <alignment vertical="top"/>
      <protection locked="0"/>
    </xf>
    <xf numFmtId="0" fontId="13" fillId="3" borderId="0" xfId="0" applyFont="1" applyFill="1" applyAlignment="1" applyProtection="1">
      <alignment horizontal="left" vertical="top"/>
      <protection locked="0"/>
    </xf>
    <xf numFmtId="0" fontId="14" fillId="3" borderId="0" xfId="0" applyFont="1" applyFill="1" applyAlignment="1" applyProtection="1">
      <alignment horizontal="left" vertical="top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 applyProtection="1">
      <alignment vertical="top"/>
    </xf>
    <xf numFmtId="0" fontId="15" fillId="3" borderId="1" xfId="0" applyFont="1" applyFill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1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 applyProtection="1">
      <alignment vertical="top" wrapText="1"/>
      <protection locked="0"/>
    </xf>
    <xf numFmtId="0" fontId="16" fillId="4" borderId="3" xfId="0" applyFont="1" applyFill="1" applyBorder="1" applyAlignment="1" applyProtection="1">
      <alignment horizontal="center" vertical="top" wrapText="1"/>
      <protection locked="0"/>
    </xf>
    <xf numFmtId="164" fontId="6" fillId="2" borderId="4" xfId="0" applyNumberFormat="1" applyFont="1" applyFill="1" applyBorder="1" applyAlignment="1" applyProtection="1">
      <alignment vertical="center" wrapText="1"/>
      <protection locked="0"/>
    </xf>
    <xf numFmtId="0" fontId="15" fillId="4" borderId="2" xfId="0" applyFont="1" applyFill="1" applyBorder="1" applyAlignment="1" applyProtection="1">
      <alignment vertical="top" wrapText="1"/>
      <protection locked="0"/>
    </xf>
    <xf numFmtId="0" fontId="15" fillId="4" borderId="3" xfId="0" applyFont="1" applyFill="1" applyBorder="1" applyAlignment="1" applyProtection="1">
      <alignment horizontal="center" vertical="top" wrapText="1"/>
      <protection locked="0"/>
    </xf>
    <xf numFmtId="164" fontId="2" fillId="2" borderId="4" xfId="0" applyNumberFormat="1" applyFont="1" applyFill="1" applyBorder="1" applyAlignment="1" applyProtection="1">
      <alignment vertical="center" wrapText="1"/>
      <protection locked="0"/>
    </xf>
    <xf numFmtId="9" fontId="2" fillId="2" borderId="4" xfId="2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13" fillId="5" borderId="0" xfId="0" applyFont="1" applyFill="1" applyAlignment="1" applyProtection="1">
      <alignment horizontal="left" vertical="top"/>
      <protection locked="0"/>
    </xf>
    <xf numFmtId="0" fontId="14" fillId="5" borderId="0" xfId="0" applyFont="1" applyFill="1" applyAlignment="1" applyProtection="1">
      <alignment horizontal="left" vertical="top"/>
      <protection locked="0"/>
    </xf>
    <xf numFmtId="0" fontId="14" fillId="5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left" vertical="center"/>
      <protection locked="0"/>
    </xf>
    <xf numFmtId="0" fontId="15" fillId="5" borderId="1" xfId="0" applyFont="1" applyFill="1" applyBorder="1" applyAlignment="1" applyProtection="1">
      <alignment horizontal="left" vertical="top" wrapText="1"/>
      <protection locked="0"/>
    </xf>
    <xf numFmtId="0" fontId="15" fillId="5" borderId="1" xfId="0" applyFont="1" applyFill="1" applyBorder="1" applyAlignment="1" applyProtection="1">
      <alignment horizontal="left" vertical="center" wrapText="1"/>
      <protection locked="0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1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vertical="top" wrapText="1"/>
      <protection locked="0"/>
    </xf>
    <xf numFmtId="0" fontId="6" fillId="6" borderId="2" xfId="0" applyFont="1" applyFill="1" applyBorder="1" applyAlignment="1" applyProtection="1">
      <alignment horizontal="center" vertical="top" wrapText="1"/>
      <protection locked="0"/>
    </xf>
    <xf numFmtId="164" fontId="6" fillId="2" borderId="4" xfId="0" applyNumberFormat="1" applyFont="1" applyFill="1" applyBorder="1" applyAlignment="1" applyProtection="1">
      <alignment vertical="top" wrapText="1"/>
      <protection locked="0"/>
    </xf>
    <xf numFmtId="0" fontId="2" fillId="6" borderId="2" xfId="0" applyFont="1" applyFill="1" applyBorder="1" applyAlignment="1" applyProtection="1">
      <alignment vertical="top" wrapText="1"/>
      <protection locked="0"/>
    </xf>
    <xf numFmtId="0" fontId="2" fillId="6" borderId="2" xfId="0" applyFont="1" applyFill="1" applyBorder="1" applyAlignment="1" applyProtection="1">
      <alignment horizontal="center" vertical="top" wrapText="1"/>
      <protection locked="0"/>
    </xf>
    <xf numFmtId="164" fontId="2" fillId="2" borderId="4" xfId="0" applyNumberFormat="1" applyFont="1" applyFill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17" fillId="6" borderId="1" xfId="0" applyFont="1" applyFill="1" applyBorder="1" applyAlignment="1" applyProtection="1">
      <alignment horizontal="left" vertical="top" wrapText="1"/>
      <protection locked="0"/>
    </xf>
    <xf numFmtId="0" fontId="17" fillId="6" borderId="1" xfId="0" applyFont="1" applyFill="1" applyBorder="1" applyAlignment="1" applyProtection="1">
      <alignment horizontal="left" vertical="center" wrapText="1"/>
      <protection locked="0"/>
    </xf>
    <xf numFmtId="0" fontId="17" fillId="6" borderId="1" xfId="0" applyFont="1" applyFill="1" applyBorder="1" applyAlignment="1" applyProtection="1">
      <alignment horizontal="center" vertical="center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5" xfId="0" applyFont="1" applyFill="1" applyBorder="1" applyAlignment="1" applyProtection="1">
      <alignment vertical="top" wrapText="1"/>
      <protection locked="0"/>
    </xf>
    <xf numFmtId="0" fontId="6" fillId="7" borderId="2" xfId="0" applyFont="1" applyFill="1" applyBorder="1" applyAlignment="1" applyProtection="1">
      <alignment vertical="top" wrapText="1"/>
      <protection locked="0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9" fontId="6" fillId="2" borderId="4" xfId="2" applyFont="1" applyFill="1" applyBorder="1" applyAlignment="1" applyProtection="1">
      <alignment vertical="center" wrapText="1"/>
      <protection locked="0"/>
    </xf>
    <xf numFmtId="0" fontId="2" fillId="7" borderId="5" xfId="0" applyFont="1" applyFill="1" applyBorder="1" applyAlignment="1" applyProtection="1">
      <alignment vertical="top" wrapText="1"/>
      <protection locked="0"/>
    </xf>
    <xf numFmtId="0" fontId="2" fillId="7" borderId="2" xfId="0" applyFont="1" applyFill="1" applyBorder="1" applyAlignment="1" applyProtection="1">
      <alignment vertical="top" wrapText="1"/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44" fontId="6" fillId="2" borderId="4" xfId="1" applyFont="1" applyFill="1" applyBorder="1" applyAlignment="1" applyProtection="1">
      <alignment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6" fillId="7" borderId="2" xfId="0" quotePrefix="1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165" fontId="18" fillId="2" borderId="4" xfId="2" applyNumberFormat="1" applyFont="1" applyFill="1" applyBorder="1" applyAlignment="1" applyProtection="1">
      <alignment vertical="top" wrapText="1"/>
      <protection locked="0"/>
    </xf>
    <xf numFmtId="0" fontId="2" fillId="7" borderId="0" xfId="0" applyFont="1" applyFill="1" applyBorder="1" applyAlignment="1" applyProtection="1">
      <alignment vertical="top" wrapText="1"/>
      <protection locked="0"/>
    </xf>
    <xf numFmtId="0" fontId="2" fillId="7" borderId="0" xfId="0" applyFont="1" applyFill="1" applyBorder="1" applyAlignment="1" applyProtection="1">
      <alignment horizontal="center" vertical="top" wrapText="1"/>
      <protection locked="0"/>
    </xf>
    <xf numFmtId="164" fontId="2" fillId="2" borderId="0" xfId="0" applyNumberFormat="1" applyFont="1" applyFill="1" applyBorder="1" applyAlignment="1" applyProtection="1">
      <alignment vertical="top" wrapText="1"/>
      <protection locked="0"/>
    </xf>
    <xf numFmtId="0" fontId="7" fillId="7" borderId="1" xfId="0" applyFont="1" applyFill="1" applyBorder="1" applyAlignment="1" applyProtection="1">
      <alignment horizontal="left" vertical="top" wrapText="1"/>
      <protection locked="0"/>
    </xf>
    <xf numFmtId="0" fontId="7" fillId="7" borderId="1" xfId="0" applyFont="1" applyFill="1" applyBorder="1" applyAlignment="1" applyProtection="1">
      <alignment horizontal="left" vertical="center" wrapText="1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1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0" applyFont="1" applyFill="1" applyBorder="1" applyAlignment="1" applyProtection="1">
      <alignment vertical="top" wrapText="1"/>
      <protection locked="0"/>
    </xf>
    <xf numFmtId="0" fontId="6" fillId="8" borderId="2" xfId="0" applyFont="1" applyFill="1" applyBorder="1" applyAlignment="1" applyProtection="1">
      <alignment vertical="top" wrapText="1"/>
      <protection locked="0"/>
    </xf>
    <xf numFmtId="0" fontId="6" fillId="8" borderId="2" xfId="0" applyFont="1" applyFill="1" applyBorder="1" applyAlignment="1" applyProtection="1">
      <alignment horizontal="center" vertical="center" wrapText="1"/>
      <protection locked="0"/>
    </xf>
    <xf numFmtId="0" fontId="6" fillId="8" borderId="2" xfId="0" quotePrefix="1" applyFont="1" applyFill="1" applyBorder="1" applyAlignment="1" applyProtection="1">
      <alignment vertical="top" wrapText="1"/>
      <protection locked="0"/>
    </xf>
    <xf numFmtId="0" fontId="2" fillId="8" borderId="2" xfId="0" applyFont="1" applyFill="1" applyBorder="1" applyAlignment="1" applyProtection="1">
      <alignment vertical="top" wrapText="1"/>
      <protection locked="0"/>
    </xf>
    <xf numFmtId="0" fontId="2" fillId="8" borderId="2" xfId="0" applyFont="1" applyFill="1" applyBorder="1" applyAlignment="1" applyProtection="1">
      <alignment horizontal="center" vertical="top" wrapText="1"/>
      <protection locked="0"/>
    </xf>
    <xf numFmtId="0" fontId="2" fillId="8" borderId="5" xfId="0" applyFont="1" applyFill="1" applyBorder="1" applyAlignment="1" applyProtection="1">
      <alignment vertical="top" wrapText="1"/>
      <protection locked="0"/>
    </xf>
    <xf numFmtId="0" fontId="2" fillId="8" borderId="2" xfId="0" quotePrefix="1" applyFont="1" applyFill="1" applyBorder="1" applyAlignment="1" applyProtection="1">
      <alignment vertical="top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13" fillId="9" borderId="0" xfId="0" applyFont="1" applyFill="1" applyAlignment="1" applyProtection="1">
      <alignment horizontal="left" vertical="top"/>
      <protection locked="0"/>
    </xf>
    <xf numFmtId="0" fontId="14" fillId="9" borderId="0" xfId="0" applyFont="1" applyFill="1" applyAlignment="1" applyProtection="1">
      <alignment horizontal="left" vertical="top"/>
      <protection locked="0"/>
    </xf>
    <xf numFmtId="0" fontId="14" fillId="9" borderId="0" xfId="0" applyFont="1" applyFill="1" applyAlignment="1" applyProtection="1">
      <alignment horizontal="center" vertical="center"/>
      <protection locked="0"/>
    </xf>
    <xf numFmtId="0" fontId="8" fillId="9" borderId="0" xfId="0" applyFont="1" applyFill="1" applyAlignment="1" applyProtection="1">
      <alignment horizontal="left" vertical="center"/>
      <protection locked="0"/>
    </xf>
    <xf numFmtId="0" fontId="15" fillId="9" borderId="1" xfId="0" applyFont="1" applyFill="1" applyBorder="1" applyAlignment="1" applyProtection="1">
      <alignment horizontal="left" vertical="top" wrapText="1"/>
      <protection locked="0"/>
    </xf>
    <xf numFmtId="0" fontId="15" fillId="9" borderId="1" xfId="0" applyFont="1" applyFill="1" applyBorder="1" applyAlignment="1" applyProtection="1">
      <alignment horizontal="left" vertical="center" wrapText="1"/>
      <protection locked="0"/>
    </xf>
    <xf numFmtId="0" fontId="15" fillId="9" borderId="1" xfId="0" applyFont="1" applyFill="1" applyBorder="1" applyAlignment="1" applyProtection="1">
      <alignment horizontal="center" vertical="center" wrapText="1"/>
      <protection locked="0"/>
    </xf>
    <xf numFmtId="1" fontId="1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10" borderId="2" xfId="0" applyFont="1" applyFill="1" applyBorder="1" applyAlignment="1" applyProtection="1">
      <alignment vertical="top" wrapText="1"/>
      <protection locked="0"/>
    </xf>
    <xf numFmtId="0" fontId="2" fillId="10" borderId="2" xfId="0" applyFont="1" applyFill="1" applyBorder="1" applyAlignment="1" applyProtection="1">
      <alignment horizontal="center" vertical="top" wrapText="1"/>
      <protection locked="0"/>
    </xf>
    <xf numFmtId="164" fontId="2" fillId="2" borderId="4" xfId="1" applyNumberFormat="1" applyFont="1" applyFill="1" applyBorder="1" applyAlignment="1" applyProtection="1">
      <alignment vertical="top" wrapText="1"/>
      <protection locked="0"/>
    </xf>
    <xf numFmtId="0" fontId="17" fillId="10" borderId="1" xfId="0" applyFont="1" applyFill="1" applyBorder="1" applyAlignment="1" applyProtection="1">
      <alignment horizontal="left" vertical="top" wrapText="1"/>
      <protection locked="0"/>
    </xf>
    <xf numFmtId="0" fontId="17" fillId="10" borderId="1" xfId="0" applyFont="1" applyFill="1" applyBorder="1" applyAlignment="1" applyProtection="1">
      <alignment horizontal="left" vertical="center" wrapText="1"/>
      <protection locked="0"/>
    </xf>
    <xf numFmtId="0" fontId="17" fillId="10" borderId="1" xfId="0" applyFont="1" applyFill="1" applyBorder="1" applyAlignment="1" applyProtection="1">
      <alignment horizontal="center" vertical="center" wrapText="1"/>
      <protection locked="0"/>
    </xf>
    <xf numFmtId="1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11" borderId="5" xfId="0" applyFont="1" applyFill="1" applyBorder="1" applyAlignment="1" applyProtection="1">
      <alignment vertical="top" wrapText="1"/>
      <protection locked="0"/>
    </xf>
    <xf numFmtId="0" fontId="7" fillId="11" borderId="2" xfId="0" applyFont="1" applyFill="1" applyBorder="1" applyAlignment="1" applyProtection="1">
      <alignment vertical="top" wrapText="1"/>
      <protection locked="0"/>
    </xf>
    <xf numFmtId="0" fontId="7" fillId="11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7" fillId="11" borderId="5" xfId="0" applyFont="1" applyFill="1" applyBorder="1" applyAlignment="1" applyProtection="1">
      <alignment vertical="top" wrapText="1"/>
      <protection locked="0"/>
    </xf>
    <xf numFmtId="0" fontId="17" fillId="11" borderId="2" xfId="0" applyFont="1" applyFill="1" applyBorder="1" applyAlignment="1" applyProtection="1">
      <alignment vertical="top" wrapText="1"/>
      <protection locked="0"/>
    </xf>
    <xf numFmtId="0" fontId="17" fillId="11" borderId="2" xfId="0" applyFont="1" applyFill="1" applyBorder="1" applyAlignment="1" applyProtection="1">
      <alignment horizontal="center" vertical="center" wrapText="1"/>
      <protection locked="0"/>
    </xf>
    <xf numFmtId="164" fontId="6" fillId="2" borderId="4" xfId="1" applyNumberFormat="1" applyFont="1" applyFill="1" applyBorder="1" applyAlignment="1" applyProtection="1">
      <alignment vertical="center" wrapText="1"/>
      <protection locked="0"/>
    </xf>
    <xf numFmtId="1" fontId="6" fillId="2" borderId="4" xfId="2" applyNumberFormat="1" applyFont="1" applyFill="1" applyBorder="1" applyAlignment="1" applyProtection="1">
      <alignment vertical="center" wrapText="1"/>
      <protection locked="0"/>
    </xf>
    <xf numFmtId="0" fontId="13" fillId="12" borderId="0" xfId="0" applyFont="1" applyFill="1" applyAlignment="1" applyProtection="1">
      <alignment horizontal="left" vertical="top"/>
      <protection locked="0"/>
    </xf>
    <xf numFmtId="0" fontId="14" fillId="12" borderId="0" xfId="0" applyFont="1" applyFill="1" applyAlignment="1" applyProtection="1">
      <alignment horizontal="left" vertical="top"/>
      <protection locked="0"/>
    </xf>
    <xf numFmtId="0" fontId="14" fillId="12" borderId="0" xfId="0" applyFont="1" applyFill="1" applyAlignment="1" applyProtection="1">
      <alignment horizontal="center" vertical="center"/>
      <protection locked="0"/>
    </xf>
    <xf numFmtId="0" fontId="8" fillId="12" borderId="0" xfId="0" applyFont="1" applyFill="1" applyAlignment="1" applyProtection="1">
      <alignment horizontal="left" vertical="center"/>
      <protection locked="0"/>
    </xf>
    <xf numFmtId="0" fontId="15" fillId="12" borderId="1" xfId="0" applyFont="1" applyFill="1" applyBorder="1" applyAlignment="1" applyProtection="1">
      <alignment horizontal="left" vertical="top" wrapText="1"/>
      <protection locked="0"/>
    </xf>
    <xf numFmtId="0" fontId="15" fillId="12" borderId="1" xfId="0" applyFont="1" applyFill="1" applyBorder="1" applyAlignment="1" applyProtection="1">
      <alignment horizontal="left" vertical="center" wrapText="1"/>
      <protection locked="0"/>
    </xf>
    <xf numFmtId="0" fontId="15" fillId="12" borderId="1" xfId="0" applyFont="1" applyFill="1" applyBorder="1" applyAlignment="1" applyProtection="1">
      <alignment horizontal="center" vertical="center" wrapText="1"/>
      <protection locked="0"/>
    </xf>
    <xf numFmtId="1" fontId="1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13" borderId="5" xfId="0" applyFont="1" applyFill="1" applyBorder="1" applyAlignment="1" applyProtection="1">
      <alignment vertical="top" wrapText="1"/>
      <protection locked="0"/>
    </xf>
    <xf numFmtId="0" fontId="2" fillId="13" borderId="2" xfId="0" applyFont="1" applyFill="1" applyBorder="1" applyAlignment="1" applyProtection="1">
      <alignment vertical="top" wrapText="1"/>
      <protection locked="0"/>
    </xf>
    <xf numFmtId="0" fontId="2" fillId="13" borderId="2" xfId="0" applyFont="1" applyFill="1" applyBorder="1" applyAlignment="1" applyProtection="1">
      <alignment horizontal="center" vertical="center" wrapText="1"/>
      <protection locked="0"/>
    </xf>
    <xf numFmtId="0" fontId="17" fillId="13" borderId="1" xfId="0" applyFont="1" applyFill="1" applyBorder="1" applyAlignment="1" applyProtection="1">
      <alignment horizontal="left" vertical="top" wrapText="1"/>
      <protection locked="0"/>
    </xf>
    <xf numFmtId="0" fontId="17" fillId="13" borderId="1" xfId="0" applyFont="1" applyFill="1" applyBorder="1" applyAlignment="1" applyProtection="1">
      <alignment horizontal="left" vertical="center" wrapText="1"/>
      <protection locked="0"/>
    </xf>
    <xf numFmtId="0" fontId="17" fillId="13" borderId="1" xfId="0" applyFont="1" applyFill="1" applyBorder="1" applyAlignment="1" applyProtection="1">
      <alignment horizontal="center" vertical="center" wrapText="1"/>
      <protection locked="0"/>
    </xf>
    <xf numFmtId="1" fontId="2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14" borderId="5" xfId="0" applyFont="1" applyFill="1" applyBorder="1" applyAlignment="1" applyProtection="1">
      <alignment vertical="top" wrapText="1"/>
      <protection locked="0"/>
    </xf>
    <xf numFmtId="0" fontId="6" fillId="14" borderId="2" xfId="0" applyFont="1" applyFill="1" applyBorder="1" applyAlignment="1" applyProtection="1">
      <alignment vertical="top" wrapText="1"/>
      <protection locked="0"/>
    </xf>
    <xf numFmtId="0" fontId="6" fillId="14" borderId="2" xfId="0" applyFont="1" applyFill="1" applyBorder="1" applyAlignment="1" applyProtection="1">
      <alignment horizontal="center" vertical="center" wrapText="1"/>
      <protection locked="0"/>
    </xf>
    <xf numFmtId="165" fontId="6" fillId="2" borderId="4" xfId="2" applyNumberFormat="1" applyFont="1" applyFill="1" applyBorder="1" applyAlignment="1" applyProtection="1">
      <alignment vertical="center" wrapText="1"/>
      <protection locked="0"/>
    </xf>
    <xf numFmtId="9" fontId="6" fillId="2" borderId="4" xfId="2" applyNumberFormat="1" applyFont="1" applyFill="1" applyBorder="1" applyAlignment="1" applyProtection="1">
      <alignment vertical="center" wrapText="1"/>
      <protection locked="0"/>
    </xf>
    <xf numFmtId="0" fontId="2" fillId="14" borderId="5" xfId="0" applyFont="1" applyFill="1" applyBorder="1" applyAlignment="1" applyProtection="1">
      <alignment vertical="top" wrapText="1"/>
      <protection locked="0"/>
    </xf>
    <xf numFmtId="0" fontId="2" fillId="14" borderId="2" xfId="0" applyFont="1" applyFill="1" applyBorder="1" applyAlignment="1" applyProtection="1">
      <alignment vertical="top" wrapText="1"/>
      <protection locked="0"/>
    </xf>
    <xf numFmtId="0" fontId="2" fillId="14" borderId="2" xfId="0" applyFont="1" applyFill="1" applyBorder="1" applyAlignment="1" applyProtection="1">
      <alignment horizontal="center" vertical="center" wrapText="1"/>
      <protection locked="0"/>
    </xf>
    <xf numFmtId="10" fontId="2" fillId="2" borderId="4" xfId="0" applyNumberFormat="1" applyFont="1" applyFill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8" fillId="2" borderId="5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10" fontId="18" fillId="2" borderId="4" xfId="0" applyNumberFormat="1" applyFont="1" applyFill="1" applyBorder="1" applyAlignment="1" applyProtection="1">
      <alignment vertical="top" wrapText="1"/>
      <protection locked="0"/>
    </xf>
    <xf numFmtId="0" fontId="15" fillId="4" borderId="1" xfId="0" applyFont="1" applyFill="1" applyBorder="1" applyAlignment="1" applyProtection="1">
      <alignment horizontal="left" vertical="top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1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15" borderId="5" xfId="0" applyFont="1" applyFill="1" applyBorder="1" applyAlignment="1" applyProtection="1">
      <alignment vertical="top" wrapText="1"/>
      <protection locked="0"/>
    </xf>
    <xf numFmtId="0" fontId="7" fillId="15" borderId="2" xfId="0" applyFont="1" applyFill="1" applyBorder="1" applyAlignment="1" applyProtection="1">
      <alignment vertical="top" wrapText="1"/>
      <protection locked="0"/>
    </xf>
    <xf numFmtId="0" fontId="7" fillId="15" borderId="2" xfId="0" applyFont="1" applyFill="1" applyBorder="1" applyAlignment="1" applyProtection="1">
      <alignment horizontal="center" vertical="center" wrapText="1"/>
      <protection locked="0"/>
    </xf>
    <xf numFmtId="0" fontId="17" fillId="15" borderId="5" xfId="0" applyFont="1" applyFill="1" applyBorder="1" applyAlignment="1" applyProtection="1">
      <alignment vertical="top" wrapText="1"/>
      <protection locked="0"/>
    </xf>
    <xf numFmtId="0" fontId="17" fillId="15" borderId="2" xfId="0" applyFont="1" applyFill="1" applyBorder="1" applyAlignment="1" applyProtection="1">
      <alignment vertical="top" wrapText="1"/>
      <protection locked="0"/>
    </xf>
    <xf numFmtId="0" fontId="17" fillId="15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164" fontId="6" fillId="2" borderId="4" xfId="1" applyNumberFormat="1" applyFont="1" applyFill="1" applyBorder="1" applyAlignment="1" applyProtection="1">
      <alignment vertical="top" wrapText="1"/>
      <protection locked="0"/>
    </xf>
    <xf numFmtId="164" fontId="6" fillId="2" borderId="9" xfId="1" applyNumberFormat="1" applyFont="1" applyFill="1" applyBorder="1" applyAlignment="1" applyProtection="1">
      <alignment vertical="top" wrapText="1"/>
      <protection locked="0"/>
    </xf>
    <xf numFmtId="0" fontId="6" fillId="7" borderId="6" xfId="0" applyFont="1" applyFill="1" applyBorder="1" applyAlignment="1" applyProtection="1">
      <alignment horizontal="left" vertical="center" wrapText="1"/>
      <protection locked="0"/>
    </xf>
    <xf numFmtId="0" fontId="6" fillId="7" borderId="7" xfId="0" applyFont="1" applyFill="1" applyBorder="1" applyAlignment="1" applyProtection="1">
      <alignment horizontal="left" vertical="center" wrapText="1"/>
      <protection locked="0"/>
    </xf>
    <xf numFmtId="0" fontId="6" fillId="14" borderId="6" xfId="0" applyFont="1" applyFill="1" applyBorder="1" applyAlignment="1" applyProtection="1">
      <alignment horizontal="left" vertical="center" wrapText="1"/>
      <protection locked="0"/>
    </xf>
    <xf numFmtId="0" fontId="6" fillId="14" borderId="8" xfId="0" applyFont="1" applyFill="1" applyBorder="1" applyAlignment="1" applyProtection="1">
      <alignment horizontal="left" vertical="center" wrapText="1"/>
      <protection locked="0"/>
    </xf>
    <xf numFmtId="0" fontId="6" fillId="14" borderId="7" xfId="0" applyFont="1" applyFill="1" applyBorder="1" applyAlignment="1" applyProtection="1">
      <alignment horizontal="left" vertical="center" wrapText="1"/>
      <protection locked="0"/>
    </xf>
    <xf numFmtId="0" fontId="2" fillId="14" borderId="6" xfId="0" applyFont="1" applyFill="1" applyBorder="1" applyAlignment="1" applyProtection="1">
      <alignment horizontal="left" vertical="center" wrapText="1"/>
      <protection locked="0"/>
    </xf>
    <xf numFmtId="0" fontId="2" fillId="14" borderId="8" xfId="0" applyFont="1" applyFill="1" applyBorder="1" applyAlignment="1" applyProtection="1">
      <alignment horizontal="left" vertical="center" wrapText="1"/>
      <protection locked="0"/>
    </xf>
    <xf numFmtId="0" fontId="2" fillId="14" borderId="7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 2" xfId="3" xr:uid="{37AA1FFE-8A42-47AA-AB96-7FE7905065B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38663</xdr:colOff>
      <xdr:row>2</xdr:row>
      <xdr:rowOff>93203</xdr:rowOff>
    </xdr:from>
    <xdr:to>
      <xdr:col>6</xdr:col>
      <xdr:colOff>12700</xdr:colOff>
      <xdr:row>5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E74BF43-A3B7-48C0-8ACD-8747A33F62D4}"/>
            </a:ext>
          </a:extLst>
        </xdr:cNvPr>
        <xdr:cNvSpPr txBox="1"/>
      </xdr:nvSpPr>
      <xdr:spPr>
        <a:xfrm>
          <a:off x="495863" y="1340978"/>
          <a:ext cx="8156012" cy="13164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monetization template assumes an idealized one-year sustainability initiative. Forward-looking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calculations may include a net present value analysis.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Where possible, we use company-specific metrics not industry averages or population correlations.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the benefits that are most relevant for the sustainability initiative; add or edit as appropriate.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Some metrics may require additional data and pre-calculation (example 1.4.1-1.4.3) to fit this template.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Here, benefits focus on a service business, i.e. we exclude manufacturing metrics such as safety incidents.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work is illustrative and parts may not apply to specific circumstances.</a:t>
          </a:r>
          <a:r>
            <a:rPr lang="en-US"/>
            <a:t> </a:t>
          </a:r>
          <a:endParaRPr lang="en-US" sz="1100"/>
        </a:p>
      </xdr:txBody>
    </xdr:sp>
    <xdr:clientData/>
  </xdr:twoCellAnchor>
  <xdr:twoCellAnchor editAs="oneCell">
    <xdr:from>
      <xdr:col>2</xdr:col>
      <xdr:colOff>25400</xdr:colOff>
      <xdr:row>0</xdr:row>
      <xdr:rowOff>203200</xdr:rowOff>
    </xdr:from>
    <xdr:to>
      <xdr:col>3</xdr:col>
      <xdr:colOff>2483037</xdr:colOff>
      <xdr:row>0</xdr:row>
      <xdr:rowOff>985318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39B5B4-928F-4E6B-A79C-41600873F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600" y="203200"/>
          <a:ext cx="4867462" cy="782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EB6BB-EC33-4D08-B0A5-E23A547E6A7B}">
  <sheetPr>
    <pageSetUpPr autoPageBreaks="0" fitToPage="1"/>
  </sheetPr>
  <dimension ref="B1:G139"/>
  <sheetViews>
    <sheetView showGridLines="0" tabSelected="1" zoomScaleNormal="100" workbookViewId="0">
      <selection activeCell="D76" sqref="D76"/>
    </sheetView>
  </sheetViews>
  <sheetFormatPr baseColWidth="10" defaultColWidth="9.83203125" defaultRowHeight="13" x14ac:dyDescent="0.2"/>
  <cols>
    <col min="1" max="1" width="1.83203125" style="6" customWidth="1"/>
    <col min="2" max="2" width="5" style="1" customWidth="1"/>
    <col min="3" max="3" width="36.1640625" style="31" customWidth="1"/>
    <col min="4" max="4" width="56.6640625" style="6" customWidth="1"/>
    <col min="5" max="5" width="11.5" style="46" bestFit="1" customWidth="1"/>
    <col min="6" max="6" width="18.5" style="5" customWidth="1"/>
    <col min="7" max="16384" width="9.83203125" style="6"/>
  </cols>
  <sheetData>
    <row r="1" spans="2:6" ht="84" customHeight="1" x14ac:dyDescent="0.2">
      <c r="C1" s="2" t="s">
        <v>0</v>
      </c>
      <c r="D1" s="3"/>
      <c r="E1" s="4"/>
    </row>
    <row r="2" spans="2:6" ht="14" x14ac:dyDescent="0.2">
      <c r="B2" s="7"/>
      <c r="C2" s="8" t="s">
        <v>1</v>
      </c>
      <c r="D2" s="9"/>
      <c r="E2" s="6"/>
    </row>
    <row r="3" spans="2:6" ht="73.5" customHeight="1" x14ac:dyDescent="0.2">
      <c r="B3" s="7"/>
      <c r="C3" s="10"/>
      <c r="D3" s="11"/>
      <c r="E3" s="6"/>
    </row>
    <row r="4" spans="2:6" ht="14" x14ac:dyDescent="0.2">
      <c r="B4" s="7"/>
      <c r="C4" s="10"/>
      <c r="D4" s="11"/>
      <c r="E4" s="6"/>
    </row>
    <row r="5" spans="2:6" ht="14" x14ac:dyDescent="0.2">
      <c r="B5" s="7"/>
      <c r="C5" s="10"/>
      <c r="D5" s="11"/>
      <c r="E5" s="6"/>
    </row>
    <row r="6" spans="2:6" ht="14" x14ac:dyDescent="0.2">
      <c r="B6" s="7"/>
      <c r="C6" s="10"/>
      <c r="D6" s="11"/>
      <c r="E6" s="6"/>
    </row>
    <row r="7" spans="2:6" ht="14" x14ac:dyDescent="0.2">
      <c r="B7" s="7"/>
      <c r="C7" s="10"/>
      <c r="D7" s="11"/>
      <c r="E7" s="6"/>
      <c r="F7" s="12"/>
    </row>
    <row r="8" spans="2:6" s="18" customFormat="1" ht="17" thickBot="1" x14ac:dyDescent="0.25">
      <c r="B8" s="13"/>
      <c r="C8" s="14" t="s">
        <v>2</v>
      </c>
      <c r="D8" s="15"/>
      <c r="E8" s="16"/>
      <c r="F8" s="17"/>
    </row>
    <row r="9" spans="2:6" ht="14" x14ac:dyDescent="0.2">
      <c r="B9" s="19"/>
      <c r="C9" s="20" t="s">
        <v>3</v>
      </c>
      <c r="D9" s="21" t="s">
        <v>4</v>
      </c>
      <c r="E9" s="22" t="s">
        <v>5</v>
      </c>
      <c r="F9" s="23" t="s">
        <v>6</v>
      </c>
    </row>
    <row r="10" spans="2:6" ht="14" x14ac:dyDescent="0.2">
      <c r="B10" s="19"/>
      <c r="C10" s="24" t="s">
        <v>7</v>
      </c>
      <c r="D10" s="24" t="s">
        <v>8</v>
      </c>
      <c r="E10" s="25" t="s">
        <v>9</v>
      </c>
      <c r="F10" s="26">
        <f>F67+F107+F19</f>
        <v>0</v>
      </c>
    </row>
    <row r="11" spans="2:6" ht="14" x14ac:dyDescent="0.2">
      <c r="C11" s="24" t="s">
        <v>10</v>
      </c>
      <c r="D11" s="24" t="s">
        <v>11</v>
      </c>
      <c r="E11" s="25" t="s">
        <v>9</v>
      </c>
      <c r="F11" s="26">
        <f>SUM(F133+F139)</f>
        <v>0</v>
      </c>
    </row>
    <row r="12" spans="2:6" ht="14" x14ac:dyDescent="0.2">
      <c r="C12" s="27" t="s">
        <v>12</v>
      </c>
      <c r="D12" s="24" t="s">
        <v>13</v>
      </c>
      <c r="E12" s="28" t="s">
        <v>9</v>
      </c>
      <c r="F12" s="29">
        <f>F10-F11</f>
        <v>0</v>
      </c>
    </row>
    <row r="13" spans="2:6" ht="14" x14ac:dyDescent="0.2">
      <c r="C13" s="27" t="s">
        <v>14</v>
      </c>
      <c r="D13" s="27" t="s">
        <v>15</v>
      </c>
      <c r="E13" s="28" t="s">
        <v>16</v>
      </c>
      <c r="F13" s="30" t="str">
        <f>IFERROR(F12/F11, "not available")</f>
        <v>not available</v>
      </c>
    </row>
    <row r="14" spans="2:6" ht="33.75" customHeight="1" x14ac:dyDescent="0.2">
      <c r="E14" s="6"/>
    </row>
    <row r="15" spans="2:6" s="18" customFormat="1" ht="17" thickBot="1" x14ac:dyDescent="0.25">
      <c r="B15" s="13" t="s">
        <v>17</v>
      </c>
      <c r="C15" s="32" t="s">
        <v>18</v>
      </c>
      <c r="D15" s="33"/>
      <c r="E15" s="34"/>
      <c r="F15" s="35"/>
    </row>
    <row r="16" spans="2:6" ht="14" x14ac:dyDescent="0.2">
      <c r="B16" s="19"/>
      <c r="C16" s="36" t="s">
        <v>19</v>
      </c>
      <c r="D16" s="37" t="s">
        <v>4</v>
      </c>
      <c r="E16" s="38" t="s">
        <v>5</v>
      </c>
      <c r="F16" s="39" t="s">
        <v>6</v>
      </c>
    </row>
    <row r="17" spans="2:6" ht="14" x14ac:dyDescent="0.2">
      <c r="C17" s="40" t="s">
        <v>20</v>
      </c>
      <c r="D17" s="40" t="s">
        <v>21</v>
      </c>
      <c r="E17" s="41" t="s">
        <v>9</v>
      </c>
      <c r="F17" s="42">
        <f>F26+F29+F32</f>
        <v>0</v>
      </c>
    </row>
    <row r="18" spans="2:6" ht="28" x14ac:dyDescent="0.2">
      <c r="C18" s="40" t="s">
        <v>22</v>
      </c>
      <c r="D18" s="40" t="s">
        <v>23</v>
      </c>
      <c r="E18" s="41" t="s">
        <v>9</v>
      </c>
      <c r="F18" s="42">
        <f>F40</f>
        <v>0</v>
      </c>
    </row>
    <row r="19" spans="2:6" ht="14" x14ac:dyDescent="0.2">
      <c r="C19" s="43" t="s">
        <v>19</v>
      </c>
      <c r="D19" s="43" t="s">
        <v>24</v>
      </c>
      <c r="E19" s="44" t="s">
        <v>9</v>
      </c>
      <c r="F19" s="45">
        <f>F17+F18</f>
        <v>0</v>
      </c>
    </row>
    <row r="20" spans="2:6" ht="14" thickBot="1" x14ac:dyDescent="0.25"/>
    <row r="21" spans="2:6" ht="14" x14ac:dyDescent="0.2">
      <c r="B21" s="19" t="s">
        <v>25</v>
      </c>
      <c r="C21" s="47" t="s">
        <v>26</v>
      </c>
      <c r="D21" s="48" t="s">
        <v>4</v>
      </c>
      <c r="E21" s="49" t="s">
        <v>5</v>
      </c>
      <c r="F21" s="50" t="s">
        <v>27</v>
      </c>
    </row>
    <row r="22" spans="2:6" ht="42" x14ac:dyDescent="0.2">
      <c r="C22" s="51" t="s">
        <v>28</v>
      </c>
      <c r="D22" s="52" t="s">
        <v>29</v>
      </c>
      <c r="E22" s="53" t="s">
        <v>30</v>
      </c>
      <c r="F22" s="26"/>
    </row>
    <row r="23" spans="2:6" ht="28" x14ac:dyDescent="0.2">
      <c r="C23" s="51" t="s">
        <v>31</v>
      </c>
      <c r="D23" s="52" t="s">
        <v>32</v>
      </c>
      <c r="E23" s="53" t="s">
        <v>33</v>
      </c>
      <c r="F23" s="54"/>
    </row>
    <row r="24" spans="2:6" ht="28" x14ac:dyDescent="0.2">
      <c r="C24" s="51" t="s">
        <v>34</v>
      </c>
      <c r="D24" s="52" t="s">
        <v>35</v>
      </c>
      <c r="E24" s="53" t="s">
        <v>36</v>
      </c>
      <c r="F24" s="54"/>
    </row>
    <row r="25" spans="2:6" ht="56" x14ac:dyDescent="0.2">
      <c r="C25" s="51" t="s">
        <v>37</v>
      </c>
      <c r="D25" s="52" t="s">
        <v>38</v>
      </c>
      <c r="E25" s="53" t="s">
        <v>16</v>
      </c>
      <c r="F25" s="55"/>
    </row>
    <row r="26" spans="2:6" ht="14" x14ac:dyDescent="0.2">
      <c r="C26" s="56" t="s">
        <v>39</v>
      </c>
      <c r="D26" s="57" t="s">
        <v>40</v>
      </c>
      <c r="E26" s="58" t="s">
        <v>9</v>
      </c>
      <c r="F26" s="45">
        <f>F22*F23*F24*F25</f>
        <v>0</v>
      </c>
    </row>
    <row r="27" spans="2:6" ht="14" thickBot="1" x14ac:dyDescent="0.25"/>
    <row r="28" spans="2:6" ht="14" x14ac:dyDescent="0.2">
      <c r="B28" s="19" t="s">
        <v>41</v>
      </c>
      <c r="C28" s="47" t="s">
        <v>42</v>
      </c>
      <c r="D28" s="48" t="s">
        <v>4</v>
      </c>
      <c r="E28" s="49" t="s">
        <v>5</v>
      </c>
      <c r="F28" s="50" t="s">
        <v>27</v>
      </c>
    </row>
    <row r="29" spans="2:6" ht="56" x14ac:dyDescent="0.2">
      <c r="C29" s="51" t="s">
        <v>43</v>
      </c>
      <c r="D29" s="52" t="s">
        <v>44</v>
      </c>
      <c r="E29" s="53"/>
      <c r="F29" s="59"/>
    </row>
    <row r="30" spans="2:6" ht="14" thickBot="1" x14ac:dyDescent="0.25"/>
    <row r="31" spans="2:6" ht="14" x14ac:dyDescent="0.2">
      <c r="B31" s="19" t="s">
        <v>45</v>
      </c>
      <c r="C31" s="47" t="s">
        <v>46</v>
      </c>
      <c r="D31" s="48" t="s">
        <v>4</v>
      </c>
      <c r="E31" s="49" t="s">
        <v>5</v>
      </c>
      <c r="F31" s="50" t="s">
        <v>27</v>
      </c>
    </row>
    <row r="32" spans="2:6" ht="56" x14ac:dyDescent="0.2">
      <c r="C32" s="51" t="s">
        <v>43</v>
      </c>
      <c r="D32" s="52" t="s">
        <v>47</v>
      </c>
      <c r="E32" s="53"/>
      <c r="F32" s="60"/>
    </row>
    <row r="33" spans="2:6" ht="14" thickBot="1" x14ac:dyDescent="0.25"/>
    <row r="34" spans="2:6" ht="15" customHeight="1" x14ac:dyDescent="0.2">
      <c r="B34" s="19" t="s">
        <v>48</v>
      </c>
      <c r="C34" s="47" t="s">
        <v>49</v>
      </c>
      <c r="D34" s="48" t="s">
        <v>4</v>
      </c>
      <c r="E34" s="49" t="s">
        <v>5</v>
      </c>
      <c r="F34" s="50" t="s">
        <v>27</v>
      </c>
    </row>
    <row r="35" spans="2:6" ht="15" customHeight="1" x14ac:dyDescent="0.2">
      <c r="B35" s="19"/>
      <c r="C35" s="51" t="s">
        <v>50</v>
      </c>
      <c r="D35" s="61" t="s">
        <v>51</v>
      </c>
      <c r="E35" s="53" t="s">
        <v>9</v>
      </c>
      <c r="F35" s="26"/>
    </row>
    <row r="36" spans="2:6" ht="15" customHeight="1" x14ac:dyDescent="0.2">
      <c r="B36" s="19"/>
      <c r="C36" s="51" t="s">
        <v>52</v>
      </c>
      <c r="D36" s="61" t="s">
        <v>53</v>
      </c>
      <c r="E36" s="53" t="s">
        <v>33</v>
      </c>
      <c r="F36" s="54"/>
    </row>
    <row r="37" spans="2:6" ht="14" x14ac:dyDescent="0.2">
      <c r="C37" s="52" t="s">
        <v>54</v>
      </c>
      <c r="D37" s="147" t="s">
        <v>55</v>
      </c>
      <c r="E37" s="53" t="s">
        <v>56</v>
      </c>
      <c r="F37" s="54"/>
    </row>
    <row r="38" spans="2:6" ht="28" x14ac:dyDescent="0.2">
      <c r="C38" s="52" t="s">
        <v>57</v>
      </c>
      <c r="D38" s="148"/>
      <c r="E38" s="53" t="s">
        <v>56</v>
      </c>
      <c r="F38" s="54"/>
    </row>
    <row r="39" spans="2:6" ht="14" x14ac:dyDescent="0.2">
      <c r="C39" s="62" t="s">
        <v>58</v>
      </c>
      <c r="D39" s="62" t="s">
        <v>59</v>
      </c>
      <c r="E39" s="63" t="s">
        <v>16</v>
      </c>
      <c r="F39" s="64">
        <f>IFERROR((F38-F37)/F38, 0)</f>
        <v>0</v>
      </c>
    </row>
    <row r="40" spans="2:6" ht="14" x14ac:dyDescent="0.2">
      <c r="C40" s="65" t="s">
        <v>60</v>
      </c>
      <c r="D40" s="65" t="s">
        <v>61</v>
      </c>
      <c r="E40" s="66" t="s">
        <v>9</v>
      </c>
      <c r="F40" s="67">
        <f>F35*F36*F39</f>
        <v>0</v>
      </c>
    </row>
    <row r="41" spans="2:6" ht="14" thickBot="1" x14ac:dyDescent="0.25"/>
    <row r="42" spans="2:6" ht="14" x14ac:dyDescent="0.2">
      <c r="B42" s="19" t="s">
        <v>62</v>
      </c>
      <c r="C42" s="68" t="s">
        <v>63</v>
      </c>
      <c r="D42" s="69" t="s">
        <v>4</v>
      </c>
      <c r="E42" s="70" t="s">
        <v>5</v>
      </c>
      <c r="F42" s="71" t="s">
        <v>27</v>
      </c>
    </row>
    <row r="43" spans="2:6" ht="14" x14ac:dyDescent="0.2">
      <c r="C43" s="72" t="s">
        <v>64</v>
      </c>
      <c r="D43" s="73" t="s">
        <v>65</v>
      </c>
      <c r="E43" s="74" t="s">
        <v>9</v>
      </c>
      <c r="F43" s="26"/>
    </row>
    <row r="44" spans="2:6" ht="28" x14ac:dyDescent="0.2">
      <c r="C44" s="72" t="s">
        <v>66</v>
      </c>
      <c r="D44" s="75" t="s">
        <v>67</v>
      </c>
      <c r="E44" s="74" t="s">
        <v>9</v>
      </c>
      <c r="F44" s="26"/>
    </row>
    <row r="45" spans="2:6" ht="42" x14ac:dyDescent="0.2">
      <c r="C45" s="72" t="s">
        <v>68</v>
      </c>
      <c r="D45" s="75" t="s">
        <v>69</v>
      </c>
      <c r="E45" s="74" t="s">
        <v>9</v>
      </c>
      <c r="F45" s="26"/>
    </row>
    <row r="46" spans="2:6" ht="14" x14ac:dyDescent="0.2">
      <c r="C46" s="76" t="s">
        <v>70</v>
      </c>
      <c r="D46" s="76" t="s">
        <v>71</v>
      </c>
      <c r="E46" s="77" t="s">
        <v>9</v>
      </c>
      <c r="F46" s="45">
        <f>SUM(F43:F45)</f>
        <v>0</v>
      </c>
    </row>
    <row r="47" spans="2:6" ht="14" thickBot="1" x14ac:dyDescent="0.25"/>
    <row r="48" spans="2:6" ht="14" x14ac:dyDescent="0.2">
      <c r="B48" s="19" t="s">
        <v>72</v>
      </c>
      <c r="C48" s="68" t="s">
        <v>73</v>
      </c>
      <c r="D48" s="69" t="s">
        <v>4</v>
      </c>
      <c r="E48" s="70" t="s">
        <v>5</v>
      </c>
      <c r="F48" s="71" t="s">
        <v>27</v>
      </c>
    </row>
    <row r="49" spans="2:6" ht="28" x14ac:dyDescent="0.2">
      <c r="B49" s="19"/>
      <c r="C49" s="72" t="s">
        <v>74</v>
      </c>
      <c r="D49" s="73" t="s">
        <v>75</v>
      </c>
      <c r="E49" s="74" t="s">
        <v>9</v>
      </c>
      <c r="F49" s="26">
        <v>0</v>
      </c>
    </row>
    <row r="50" spans="2:6" ht="28" x14ac:dyDescent="0.2">
      <c r="C50" s="72" t="s">
        <v>76</v>
      </c>
      <c r="D50" s="73" t="s">
        <v>77</v>
      </c>
      <c r="E50" s="74" t="s">
        <v>9</v>
      </c>
      <c r="F50" s="26">
        <v>0</v>
      </c>
    </row>
    <row r="51" spans="2:6" ht="14" x14ac:dyDescent="0.2">
      <c r="C51" s="78" t="s">
        <v>70</v>
      </c>
      <c r="D51" s="79" t="s">
        <v>71</v>
      </c>
      <c r="E51" s="80" t="s">
        <v>9</v>
      </c>
      <c r="F51" s="45">
        <f>SUM(F49:F50)</f>
        <v>0</v>
      </c>
    </row>
    <row r="52" spans="2:6" ht="14" thickBot="1" x14ac:dyDescent="0.25"/>
    <row r="53" spans="2:6" ht="14" x14ac:dyDescent="0.2">
      <c r="B53" s="19" t="s">
        <v>78</v>
      </c>
      <c r="C53" s="68" t="s">
        <v>79</v>
      </c>
      <c r="D53" s="69" t="s">
        <v>4</v>
      </c>
      <c r="E53" s="70" t="s">
        <v>5</v>
      </c>
      <c r="F53" s="71" t="s">
        <v>27</v>
      </c>
    </row>
    <row r="54" spans="2:6" ht="14" x14ac:dyDescent="0.2">
      <c r="C54" s="72" t="s">
        <v>80</v>
      </c>
      <c r="D54" s="73" t="s">
        <v>81</v>
      </c>
      <c r="E54" s="74" t="s">
        <v>9</v>
      </c>
      <c r="F54" s="60"/>
    </row>
    <row r="55" spans="2:6" ht="28" x14ac:dyDescent="0.2">
      <c r="C55" s="72" t="s">
        <v>82</v>
      </c>
      <c r="D55" s="75" t="s">
        <v>83</v>
      </c>
      <c r="E55" s="74" t="s">
        <v>9</v>
      </c>
      <c r="F55" s="60"/>
    </row>
    <row r="56" spans="2:6" ht="28" x14ac:dyDescent="0.2">
      <c r="C56" s="72" t="s">
        <v>84</v>
      </c>
      <c r="D56" s="75" t="s">
        <v>85</v>
      </c>
      <c r="E56" s="74" t="s">
        <v>9</v>
      </c>
      <c r="F56" s="60"/>
    </row>
    <row r="57" spans="2:6" ht="14" x14ac:dyDescent="0.2">
      <c r="C57" s="72" t="s">
        <v>86</v>
      </c>
      <c r="D57" s="75" t="s">
        <v>87</v>
      </c>
      <c r="E57" s="74" t="s">
        <v>9</v>
      </c>
      <c r="F57" s="60"/>
    </row>
    <row r="58" spans="2:6" ht="14" x14ac:dyDescent="0.2">
      <c r="C58" s="72" t="s">
        <v>88</v>
      </c>
      <c r="D58" s="75" t="s">
        <v>87</v>
      </c>
      <c r="E58" s="74" t="s">
        <v>9</v>
      </c>
      <c r="F58" s="60"/>
    </row>
    <row r="59" spans="2:6" ht="14" x14ac:dyDescent="0.2">
      <c r="C59" s="72" t="s">
        <v>89</v>
      </c>
      <c r="D59" s="75" t="s">
        <v>87</v>
      </c>
      <c r="E59" s="74" t="s">
        <v>9</v>
      </c>
      <c r="F59" s="60"/>
    </row>
    <row r="60" spans="2:6" ht="14" x14ac:dyDescent="0.2">
      <c r="C60" s="72" t="s">
        <v>90</v>
      </c>
      <c r="D60" s="75" t="s">
        <v>87</v>
      </c>
      <c r="E60" s="74" t="s">
        <v>9</v>
      </c>
      <c r="F60" s="60"/>
    </row>
    <row r="61" spans="2:6" ht="14" x14ac:dyDescent="0.2">
      <c r="C61" s="72" t="s">
        <v>91</v>
      </c>
      <c r="D61" s="75" t="s">
        <v>87</v>
      </c>
      <c r="E61" s="74" t="s">
        <v>9</v>
      </c>
      <c r="F61" s="60"/>
    </row>
    <row r="62" spans="2:6" ht="14" x14ac:dyDescent="0.2">
      <c r="C62" s="72" t="s">
        <v>92</v>
      </c>
      <c r="D62" s="75" t="s">
        <v>87</v>
      </c>
      <c r="E62" s="74" t="s">
        <v>9</v>
      </c>
      <c r="F62" s="60"/>
    </row>
    <row r="63" spans="2:6" ht="14" x14ac:dyDescent="0.2">
      <c r="C63" s="78" t="s">
        <v>70</v>
      </c>
      <c r="D63" s="79" t="s">
        <v>93</v>
      </c>
      <c r="E63" s="80" t="s">
        <v>9</v>
      </c>
      <c r="F63" s="45"/>
    </row>
    <row r="64" spans="2:6" ht="41" customHeight="1" x14ac:dyDescent="0.2">
      <c r="B64" s="6"/>
      <c r="C64" s="6"/>
      <c r="E64" s="6"/>
      <c r="F64" s="6"/>
    </row>
    <row r="65" spans="2:7" s="18" customFormat="1" ht="17" thickBot="1" x14ac:dyDescent="0.25">
      <c r="B65" s="13" t="s">
        <v>94</v>
      </c>
      <c r="C65" s="81" t="s">
        <v>95</v>
      </c>
      <c r="D65" s="82"/>
      <c r="E65" s="83"/>
      <c r="F65" s="84"/>
    </row>
    <row r="66" spans="2:7" ht="14" x14ac:dyDescent="0.2">
      <c r="B66" s="19"/>
      <c r="C66" s="85" t="s">
        <v>19</v>
      </c>
      <c r="D66" s="86" t="s">
        <v>4</v>
      </c>
      <c r="E66" s="87" t="s">
        <v>5</v>
      </c>
      <c r="F66" s="88" t="s">
        <v>6</v>
      </c>
    </row>
    <row r="67" spans="2:7" ht="14" x14ac:dyDescent="0.2">
      <c r="C67" s="89" t="s">
        <v>19</v>
      </c>
      <c r="D67" s="89" t="s">
        <v>96</v>
      </c>
      <c r="E67" s="90" t="s">
        <v>9</v>
      </c>
      <c r="F67" s="91">
        <f>F73+F79+F82+F88+F94+F100+F103</f>
        <v>0</v>
      </c>
    </row>
    <row r="68" spans="2:7" ht="14" thickBot="1" x14ac:dyDescent="0.25"/>
    <row r="69" spans="2:7" s="96" customFormat="1" ht="14" x14ac:dyDescent="0.15">
      <c r="B69" s="19" t="s">
        <v>97</v>
      </c>
      <c r="C69" s="92" t="s">
        <v>98</v>
      </c>
      <c r="D69" s="93" t="s">
        <v>4</v>
      </c>
      <c r="E69" s="94" t="s">
        <v>5</v>
      </c>
      <c r="F69" s="95" t="s">
        <v>27</v>
      </c>
    </row>
    <row r="70" spans="2:7" s="96" customFormat="1" ht="196" x14ac:dyDescent="0.15">
      <c r="B70" s="1"/>
      <c r="C70" s="97" t="s">
        <v>99</v>
      </c>
      <c r="D70" s="98" t="s">
        <v>195</v>
      </c>
      <c r="E70" s="99" t="s">
        <v>100</v>
      </c>
      <c r="F70" s="54"/>
      <c r="G70" s="100"/>
    </row>
    <row r="71" spans="2:7" s="96" customFormat="1" ht="42" x14ac:dyDescent="0.15">
      <c r="B71" s="1"/>
      <c r="C71" s="98" t="s">
        <v>101</v>
      </c>
      <c r="D71" s="98" t="s">
        <v>102</v>
      </c>
      <c r="E71" s="99" t="s">
        <v>103</v>
      </c>
      <c r="F71" s="54"/>
    </row>
    <row r="72" spans="2:7" s="96" customFormat="1" ht="28" x14ac:dyDescent="0.15">
      <c r="B72" s="1"/>
      <c r="C72" s="97" t="s">
        <v>104</v>
      </c>
      <c r="D72" s="98" t="s">
        <v>105</v>
      </c>
      <c r="E72" s="99" t="s">
        <v>16</v>
      </c>
      <c r="F72" s="54"/>
    </row>
    <row r="73" spans="2:7" s="96" customFormat="1" ht="14" x14ac:dyDescent="0.15">
      <c r="B73" s="1"/>
      <c r="C73" s="101" t="s">
        <v>60</v>
      </c>
      <c r="D73" s="102" t="s">
        <v>106</v>
      </c>
      <c r="E73" s="103" t="s">
        <v>9</v>
      </c>
      <c r="F73" s="29">
        <f>F70*F71*F72</f>
        <v>0</v>
      </c>
    </row>
    <row r="74" spans="2:7" ht="14" thickBot="1" x14ac:dyDescent="0.25"/>
    <row r="75" spans="2:7" s="96" customFormat="1" ht="28" x14ac:dyDescent="0.15">
      <c r="B75" s="19" t="s">
        <v>107</v>
      </c>
      <c r="C75" s="92" t="s">
        <v>108</v>
      </c>
      <c r="D75" s="93" t="s">
        <v>4</v>
      </c>
      <c r="E75" s="94" t="s">
        <v>5</v>
      </c>
      <c r="F75" s="95" t="s">
        <v>27</v>
      </c>
    </row>
    <row r="76" spans="2:7" s="96" customFormat="1" ht="28" x14ac:dyDescent="0.15">
      <c r="B76" s="1"/>
      <c r="C76" s="97" t="s">
        <v>28</v>
      </c>
      <c r="D76" s="98" t="s">
        <v>109</v>
      </c>
      <c r="E76" s="99" t="s">
        <v>30</v>
      </c>
      <c r="F76" s="104"/>
    </row>
    <row r="77" spans="2:7" s="96" customFormat="1" ht="14" x14ac:dyDescent="0.15">
      <c r="B77" s="1"/>
      <c r="C77" s="97" t="s">
        <v>110</v>
      </c>
      <c r="D77" s="98" t="s">
        <v>111</v>
      </c>
      <c r="E77" s="99" t="s">
        <v>16</v>
      </c>
      <c r="F77" s="55"/>
    </row>
    <row r="78" spans="2:7" s="96" customFormat="1" ht="28" x14ac:dyDescent="0.15">
      <c r="B78" s="1"/>
      <c r="C78" s="97" t="s">
        <v>112</v>
      </c>
      <c r="D78" s="98" t="s">
        <v>113</v>
      </c>
      <c r="E78" s="99" t="s">
        <v>33</v>
      </c>
      <c r="F78" s="105"/>
    </row>
    <row r="79" spans="2:7" s="96" customFormat="1" ht="14" x14ac:dyDescent="0.15">
      <c r="B79" s="1"/>
      <c r="C79" s="101" t="s">
        <v>39</v>
      </c>
      <c r="D79" s="102" t="s">
        <v>106</v>
      </c>
      <c r="E79" s="103" t="s">
        <v>9</v>
      </c>
      <c r="F79" s="29">
        <f>F76*F77*F78</f>
        <v>0</v>
      </c>
    </row>
    <row r="80" spans="2:7" ht="14" thickBot="1" x14ac:dyDescent="0.25"/>
    <row r="81" spans="2:7" s="96" customFormat="1" ht="14" x14ac:dyDescent="0.15">
      <c r="B81" s="19" t="s">
        <v>114</v>
      </c>
      <c r="C81" s="92" t="s">
        <v>115</v>
      </c>
      <c r="D81" s="93" t="s">
        <v>4</v>
      </c>
      <c r="E81" s="94" t="s">
        <v>5</v>
      </c>
      <c r="F81" s="95" t="s">
        <v>27</v>
      </c>
    </row>
    <row r="82" spans="2:7" s="96" customFormat="1" ht="28" x14ac:dyDescent="0.15">
      <c r="B82" s="1"/>
      <c r="C82" s="97" t="s">
        <v>43</v>
      </c>
      <c r="D82" s="98" t="s">
        <v>116</v>
      </c>
      <c r="E82" s="99"/>
      <c r="F82" s="60"/>
    </row>
    <row r="83" spans="2:7" ht="14" thickBot="1" x14ac:dyDescent="0.25"/>
    <row r="84" spans="2:7" ht="14" x14ac:dyDescent="0.2">
      <c r="B84" s="19" t="s">
        <v>117</v>
      </c>
      <c r="C84" s="92" t="s">
        <v>118</v>
      </c>
      <c r="D84" s="93" t="s">
        <v>4</v>
      </c>
      <c r="E84" s="94" t="s">
        <v>5</v>
      </c>
      <c r="F84" s="95" t="s">
        <v>27</v>
      </c>
    </row>
    <row r="85" spans="2:7" ht="112" x14ac:dyDescent="0.2">
      <c r="B85" s="19"/>
      <c r="C85" s="97" t="s">
        <v>119</v>
      </c>
      <c r="D85" s="98" t="s">
        <v>120</v>
      </c>
      <c r="E85" s="99" t="s">
        <v>9</v>
      </c>
      <c r="F85" s="104"/>
    </row>
    <row r="86" spans="2:7" ht="70" x14ac:dyDescent="0.2">
      <c r="C86" s="97" t="s">
        <v>121</v>
      </c>
      <c r="D86" s="98" t="s">
        <v>122</v>
      </c>
      <c r="E86" s="99" t="s">
        <v>16</v>
      </c>
      <c r="F86" s="55"/>
    </row>
    <row r="87" spans="2:7" ht="28" x14ac:dyDescent="0.2">
      <c r="C87" s="97" t="s">
        <v>123</v>
      </c>
      <c r="D87" s="98" t="s">
        <v>124</v>
      </c>
      <c r="E87" s="99" t="s">
        <v>16</v>
      </c>
      <c r="F87" s="55"/>
    </row>
    <row r="88" spans="2:7" ht="14" x14ac:dyDescent="0.2">
      <c r="C88" s="101" t="s">
        <v>60</v>
      </c>
      <c r="D88" s="102" t="s">
        <v>106</v>
      </c>
      <c r="E88" s="103" t="s">
        <v>9</v>
      </c>
      <c r="F88" s="45">
        <f>F85*F86*F87</f>
        <v>0</v>
      </c>
    </row>
    <row r="89" spans="2:7" ht="14" thickBot="1" x14ac:dyDescent="0.25"/>
    <row r="90" spans="2:7" ht="14" x14ac:dyDescent="0.2">
      <c r="B90" s="19" t="s">
        <v>125</v>
      </c>
      <c r="C90" s="92" t="s">
        <v>126</v>
      </c>
      <c r="D90" s="93" t="s">
        <v>4</v>
      </c>
      <c r="E90" s="94" t="s">
        <v>5</v>
      </c>
      <c r="F90" s="95" t="s">
        <v>27</v>
      </c>
    </row>
    <row r="91" spans="2:7" ht="42" x14ac:dyDescent="0.2">
      <c r="B91" s="19"/>
      <c r="C91" s="97" t="s">
        <v>127</v>
      </c>
      <c r="D91" s="98" t="s">
        <v>128</v>
      </c>
      <c r="E91" s="99" t="s">
        <v>16</v>
      </c>
      <c r="F91" s="55"/>
      <c r="G91" s="100"/>
    </row>
    <row r="92" spans="2:7" ht="14" x14ac:dyDescent="0.2">
      <c r="B92" s="19"/>
      <c r="C92" s="97" t="s">
        <v>129</v>
      </c>
      <c r="D92" s="98" t="s">
        <v>130</v>
      </c>
      <c r="E92" s="99" t="s">
        <v>9</v>
      </c>
      <c r="F92" s="104"/>
    </row>
    <row r="93" spans="2:7" ht="70" x14ac:dyDescent="0.2">
      <c r="B93" s="19"/>
      <c r="C93" s="97" t="s">
        <v>131</v>
      </c>
      <c r="D93" s="98" t="s">
        <v>132</v>
      </c>
      <c r="E93" s="99" t="s">
        <v>16</v>
      </c>
      <c r="F93" s="55"/>
      <c r="G93" s="100"/>
    </row>
    <row r="94" spans="2:7" ht="14" x14ac:dyDescent="0.2">
      <c r="B94" s="19"/>
      <c r="C94" s="101" t="s">
        <v>133</v>
      </c>
      <c r="D94" s="102" t="s">
        <v>134</v>
      </c>
      <c r="E94" s="103" t="s">
        <v>9</v>
      </c>
      <c r="F94" s="45">
        <f>F92*F93</f>
        <v>0</v>
      </c>
    </row>
    <row r="95" spans="2:7" ht="14" thickBot="1" x14ac:dyDescent="0.25"/>
    <row r="96" spans="2:7" ht="14" x14ac:dyDescent="0.2">
      <c r="B96" s="19" t="s">
        <v>135</v>
      </c>
      <c r="C96" s="92" t="s">
        <v>136</v>
      </c>
      <c r="D96" s="93" t="s">
        <v>4</v>
      </c>
      <c r="E96" s="94" t="s">
        <v>5</v>
      </c>
      <c r="F96" s="95" t="s">
        <v>27</v>
      </c>
    </row>
    <row r="97" spans="2:6" ht="56" x14ac:dyDescent="0.2">
      <c r="C97" s="97" t="s">
        <v>137</v>
      </c>
      <c r="D97" s="98" t="s">
        <v>138</v>
      </c>
      <c r="E97" s="99" t="s">
        <v>9</v>
      </c>
      <c r="F97" s="104"/>
    </row>
    <row r="98" spans="2:6" ht="28" x14ac:dyDescent="0.2">
      <c r="C98" s="97" t="s">
        <v>139</v>
      </c>
      <c r="D98" s="98" t="s">
        <v>140</v>
      </c>
      <c r="E98" s="99" t="s">
        <v>16</v>
      </c>
      <c r="F98" s="55"/>
    </row>
    <row r="99" spans="2:6" ht="28" x14ac:dyDescent="0.2">
      <c r="C99" s="97" t="s">
        <v>123</v>
      </c>
      <c r="D99" s="98" t="s">
        <v>141</v>
      </c>
      <c r="E99" s="99" t="s">
        <v>16</v>
      </c>
      <c r="F99" s="55"/>
    </row>
    <row r="100" spans="2:6" ht="14" x14ac:dyDescent="0.2">
      <c r="C100" s="101" t="s">
        <v>142</v>
      </c>
      <c r="D100" s="102" t="s">
        <v>106</v>
      </c>
      <c r="E100" s="103" t="s">
        <v>9</v>
      </c>
      <c r="F100" s="45">
        <f>F97*F98*F99</f>
        <v>0</v>
      </c>
    </row>
    <row r="101" spans="2:6" ht="14" thickBot="1" x14ac:dyDescent="0.25"/>
    <row r="102" spans="2:6" ht="14" x14ac:dyDescent="0.2">
      <c r="B102" s="19" t="s">
        <v>143</v>
      </c>
      <c r="C102" s="92" t="s">
        <v>144</v>
      </c>
      <c r="D102" s="93" t="s">
        <v>4</v>
      </c>
      <c r="E102" s="94" t="s">
        <v>5</v>
      </c>
      <c r="F102" s="95" t="s">
        <v>27</v>
      </c>
    </row>
    <row r="103" spans="2:6" ht="28" x14ac:dyDescent="0.2">
      <c r="B103" s="19"/>
      <c r="C103" s="97" t="s">
        <v>43</v>
      </c>
      <c r="D103" s="98" t="s">
        <v>145</v>
      </c>
      <c r="E103" s="99"/>
      <c r="F103" s="60"/>
    </row>
    <row r="104" spans="2:6" ht="33.75" customHeight="1" x14ac:dyDescent="0.2"/>
    <row r="105" spans="2:6" s="18" customFormat="1" ht="17" thickBot="1" x14ac:dyDescent="0.25">
      <c r="B105" s="13" t="s">
        <v>146</v>
      </c>
      <c r="C105" s="106" t="s">
        <v>147</v>
      </c>
      <c r="D105" s="107"/>
      <c r="E105" s="108"/>
      <c r="F105" s="109"/>
    </row>
    <row r="106" spans="2:6" ht="14" x14ac:dyDescent="0.2">
      <c r="B106" s="19"/>
      <c r="C106" s="110" t="s">
        <v>148</v>
      </c>
      <c r="D106" s="111" t="s">
        <v>4</v>
      </c>
      <c r="E106" s="112" t="s">
        <v>5</v>
      </c>
      <c r="F106" s="113" t="s">
        <v>6</v>
      </c>
    </row>
    <row r="107" spans="2:6" ht="14" x14ac:dyDescent="0.2">
      <c r="C107" s="114" t="s">
        <v>149</v>
      </c>
      <c r="D107" s="115" t="s">
        <v>150</v>
      </c>
      <c r="E107" s="116" t="s">
        <v>9</v>
      </c>
      <c r="F107" s="45">
        <f>SUM(F122:F124)</f>
        <v>0</v>
      </c>
    </row>
    <row r="108" spans="2:6" ht="14" thickBot="1" x14ac:dyDescent="0.25"/>
    <row r="109" spans="2:6" ht="14" x14ac:dyDescent="0.2">
      <c r="B109" s="19" t="s">
        <v>151</v>
      </c>
      <c r="C109" s="117" t="s">
        <v>152</v>
      </c>
      <c r="D109" s="118" t="s">
        <v>4</v>
      </c>
      <c r="E109" s="119" t="s">
        <v>5</v>
      </c>
      <c r="F109" s="120" t="s">
        <v>27</v>
      </c>
    </row>
    <row r="110" spans="2:6" ht="69.75" customHeight="1" x14ac:dyDescent="0.2">
      <c r="C110" s="121" t="s">
        <v>153</v>
      </c>
      <c r="D110" s="122" t="s">
        <v>154</v>
      </c>
      <c r="E110" s="123" t="s">
        <v>16</v>
      </c>
      <c r="F110" s="124"/>
    </row>
    <row r="111" spans="2:6" ht="56" x14ac:dyDescent="0.2">
      <c r="C111" s="121" t="s">
        <v>155</v>
      </c>
      <c r="D111" s="122" t="s">
        <v>156</v>
      </c>
      <c r="E111" s="123" t="s">
        <v>16</v>
      </c>
      <c r="F111" s="125"/>
    </row>
    <row r="112" spans="2:6" ht="14" x14ac:dyDescent="0.2">
      <c r="C112" s="126" t="s">
        <v>157</v>
      </c>
      <c r="D112" s="127" t="s">
        <v>158</v>
      </c>
      <c r="E112" s="128" t="s">
        <v>16</v>
      </c>
      <c r="F112" s="129">
        <f>F110*F111</f>
        <v>0</v>
      </c>
    </row>
    <row r="113" spans="2:6" s="31" customFormat="1" ht="14" thickBot="1" x14ac:dyDescent="0.25">
      <c r="B113" s="130"/>
      <c r="F113" s="130"/>
    </row>
    <row r="114" spans="2:6" ht="14" x14ac:dyDescent="0.2">
      <c r="B114" s="1" t="s">
        <v>159</v>
      </c>
      <c r="C114" s="117" t="s">
        <v>160</v>
      </c>
      <c r="D114" s="118" t="s">
        <v>4</v>
      </c>
      <c r="E114" s="119" t="s">
        <v>5</v>
      </c>
      <c r="F114" s="120" t="s">
        <v>27</v>
      </c>
    </row>
    <row r="115" spans="2:6" ht="70" x14ac:dyDescent="0.2">
      <c r="C115" s="121" t="s">
        <v>161</v>
      </c>
      <c r="D115" s="122" t="s">
        <v>162</v>
      </c>
      <c r="E115" s="123" t="s">
        <v>9</v>
      </c>
      <c r="F115" s="104"/>
    </row>
    <row r="116" spans="2:6" ht="70" x14ac:dyDescent="0.2">
      <c r="C116" s="121" t="s">
        <v>163</v>
      </c>
      <c r="D116" s="122" t="s">
        <v>164</v>
      </c>
      <c r="E116" s="123" t="s">
        <v>9</v>
      </c>
      <c r="F116" s="104"/>
    </row>
    <row r="117" spans="2:6" ht="56" x14ac:dyDescent="0.2">
      <c r="C117" s="121" t="s">
        <v>165</v>
      </c>
      <c r="D117" s="122" t="s">
        <v>166</v>
      </c>
      <c r="E117" s="123" t="s">
        <v>9</v>
      </c>
      <c r="F117" s="104"/>
    </row>
    <row r="118" spans="2:6" ht="14" x14ac:dyDescent="0.2">
      <c r="C118" s="121" t="s">
        <v>167</v>
      </c>
      <c r="D118" s="149" t="s">
        <v>168</v>
      </c>
      <c r="E118" s="123" t="s">
        <v>9</v>
      </c>
      <c r="F118" s="54"/>
    </row>
    <row r="119" spans="2:6" ht="14" x14ac:dyDescent="0.2">
      <c r="C119" s="121" t="s">
        <v>169</v>
      </c>
      <c r="D119" s="150"/>
      <c r="E119" s="123" t="s">
        <v>9</v>
      </c>
      <c r="F119" s="54"/>
    </row>
    <row r="120" spans="2:6" ht="28" x14ac:dyDescent="0.2">
      <c r="C120" s="121" t="s">
        <v>170</v>
      </c>
      <c r="D120" s="151"/>
      <c r="E120" s="123" t="s">
        <v>9</v>
      </c>
      <c r="F120" s="54"/>
    </row>
    <row r="121" spans="2:6" ht="14" x14ac:dyDescent="0.2">
      <c r="C121" s="131" t="s">
        <v>157</v>
      </c>
      <c r="D121" s="62" t="s">
        <v>171</v>
      </c>
      <c r="E121" s="132" t="s">
        <v>16</v>
      </c>
      <c r="F121" s="133">
        <f>F112</f>
        <v>0</v>
      </c>
    </row>
    <row r="122" spans="2:6" ht="14" x14ac:dyDescent="0.2">
      <c r="C122" s="126" t="s">
        <v>172</v>
      </c>
      <c r="D122" s="152" t="s">
        <v>173</v>
      </c>
      <c r="E122" s="128" t="s">
        <v>9</v>
      </c>
      <c r="F122" s="45">
        <f>F115*F118*F$121</f>
        <v>0</v>
      </c>
    </row>
    <row r="123" spans="2:6" ht="14" x14ac:dyDescent="0.2">
      <c r="C123" s="126" t="s">
        <v>174</v>
      </c>
      <c r="D123" s="153"/>
      <c r="E123" s="128" t="s">
        <v>9</v>
      </c>
      <c r="F123" s="45">
        <f>F116*F119*F$121</f>
        <v>0</v>
      </c>
    </row>
    <row r="124" spans="2:6" ht="14" x14ac:dyDescent="0.2">
      <c r="C124" s="126" t="s">
        <v>175</v>
      </c>
      <c r="D124" s="154"/>
      <c r="E124" s="128" t="s">
        <v>9</v>
      </c>
      <c r="F124" s="45">
        <f>F117*F120*F$121</f>
        <v>0</v>
      </c>
    </row>
    <row r="126" spans="2:6" ht="30.75" customHeight="1" thickBot="1" x14ac:dyDescent="0.25"/>
    <row r="127" spans="2:6" s="96" customFormat="1" ht="14" x14ac:dyDescent="0.15">
      <c r="B127" s="19" t="s">
        <v>176</v>
      </c>
      <c r="C127" s="134" t="s">
        <v>177</v>
      </c>
      <c r="D127" s="135" t="s">
        <v>4</v>
      </c>
      <c r="E127" s="136" t="s">
        <v>5</v>
      </c>
      <c r="F127" s="137" t="s">
        <v>27</v>
      </c>
    </row>
    <row r="128" spans="2:6" s="96" customFormat="1" ht="28" x14ac:dyDescent="0.15">
      <c r="B128" s="1"/>
      <c r="C128" s="138" t="s">
        <v>178</v>
      </c>
      <c r="D128" s="139" t="s">
        <v>179</v>
      </c>
      <c r="E128" s="140" t="s">
        <v>9</v>
      </c>
      <c r="F128" s="26">
        <v>0</v>
      </c>
    </row>
    <row r="129" spans="2:6" s="96" customFormat="1" ht="28" x14ac:dyDescent="0.15">
      <c r="B129" s="1"/>
      <c r="C129" s="138" t="s">
        <v>180</v>
      </c>
      <c r="D129" s="139" t="s">
        <v>181</v>
      </c>
      <c r="E129" s="140" t="s">
        <v>9</v>
      </c>
      <c r="F129" s="26">
        <v>0</v>
      </c>
    </row>
    <row r="130" spans="2:6" s="96" customFormat="1" ht="14" x14ac:dyDescent="0.15">
      <c r="B130" s="1"/>
      <c r="C130" s="138" t="s">
        <v>182</v>
      </c>
      <c r="D130" s="139" t="s">
        <v>183</v>
      </c>
      <c r="E130" s="140" t="s">
        <v>9</v>
      </c>
      <c r="F130" s="26">
        <v>0</v>
      </c>
    </row>
    <row r="131" spans="2:6" s="96" customFormat="1" ht="14" x14ac:dyDescent="0.15">
      <c r="B131" s="1"/>
      <c r="C131" s="138" t="s">
        <v>184</v>
      </c>
      <c r="D131" s="139" t="s">
        <v>185</v>
      </c>
      <c r="E131" s="140" t="s">
        <v>9</v>
      </c>
      <c r="F131" s="26">
        <v>0</v>
      </c>
    </row>
    <row r="132" spans="2:6" s="96" customFormat="1" ht="14" x14ac:dyDescent="0.15">
      <c r="B132" s="1"/>
      <c r="C132" s="138" t="s">
        <v>186</v>
      </c>
      <c r="D132" s="139"/>
      <c r="E132" s="140" t="s">
        <v>9</v>
      </c>
      <c r="F132" s="26">
        <v>0</v>
      </c>
    </row>
    <row r="133" spans="2:6" s="96" customFormat="1" ht="14" x14ac:dyDescent="0.15">
      <c r="B133" s="1"/>
      <c r="C133" s="141" t="s">
        <v>187</v>
      </c>
      <c r="D133" s="142" t="s">
        <v>71</v>
      </c>
      <c r="E133" s="143" t="s">
        <v>9</v>
      </c>
      <c r="F133" s="29">
        <f>SUM(F128:F132)</f>
        <v>0</v>
      </c>
    </row>
    <row r="134" spans="2:6" ht="14" thickBot="1" x14ac:dyDescent="0.25">
      <c r="C134" s="144"/>
      <c r="D134" s="144"/>
      <c r="E134" s="6"/>
    </row>
    <row r="135" spans="2:6" s="96" customFormat="1" ht="14" x14ac:dyDescent="0.15">
      <c r="B135" s="19" t="s">
        <v>188</v>
      </c>
      <c r="C135" s="134" t="s">
        <v>189</v>
      </c>
      <c r="D135" s="135" t="s">
        <v>4</v>
      </c>
      <c r="E135" s="136" t="s">
        <v>5</v>
      </c>
      <c r="F135" s="137" t="s">
        <v>27</v>
      </c>
    </row>
    <row r="136" spans="2:6" s="96" customFormat="1" ht="42" x14ac:dyDescent="0.15">
      <c r="B136" s="1"/>
      <c r="C136" s="138" t="s">
        <v>190</v>
      </c>
      <c r="D136" s="139" t="s">
        <v>191</v>
      </c>
      <c r="E136" s="140" t="s">
        <v>9</v>
      </c>
      <c r="F136" s="145">
        <v>0</v>
      </c>
    </row>
    <row r="137" spans="2:6" s="96" customFormat="1" ht="28" x14ac:dyDescent="0.15">
      <c r="B137" s="1"/>
      <c r="C137" s="138" t="s">
        <v>192</v>
      </c>
      <c r="D137" s="139" t="s">
        <v>193</v>
      </c>
      <c r="E137" s="140" t="s">
        <v>9</v>
      </c>
      <c r="F137" s="145">
        <v>0</v>
      </c>
    </row>
    <row r="138" spans="2:6" s="96" customFormat="1" ht="14" x14ac:dyDescent="0.15">
      <c r="B138" s="1"/>
      <c r="C138" s="138" t="s">
        <v>194</v>
      </c>
      <c r="D138" s="139"/>
      <c r="E138" s="140" t="s">
        <v>9</v>
      </c>
      <c r="F138" s="146">
        <v>0</v>
      </c>
    </row>
    <row r="139" spans="2:6" s="96" customFormat="1" ht="14" x14ac:dyDescent="0.15">
      <c r="B139" s="1"/>
      <c r="C139" s="141" t="s">
        <v>187</v>
      </c>
      <c r="D139" s="142" t="s">
        <v>71</v>
      </c>
      <c r="E139" s="143" t="s">
        <v>9</v>
      </c>
      <c r="F139" s="91">
        <f>SUM(F136:F138)</f>
        <v>0</v>
      </c>
    </row>
  </sheetData>
  <dataConsolidate/>
  <mergeCells count="3">
    <mergeCell ref="D37:D38"/>
    <mergeCell ref="D118:D120"/>
    <mergeCell ref="D122:D124"/>
  </mergeCells>
  <dataValidations count="1">
    <dataValidation type="list" allowBlank="1" showErrorMessage="1" sqref="F74" xr:uid="{368B51E0-A396-41C2-A999-48AD2A08B1B8}">
      <formula1>#REF!</formula1>
    </dataValidation>
  </dataValidations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Labor</vt:lpstr>
      <vt:lpstr>Labor!Print_Area</vt:lpstr>
    </vt:vector>
  </TitlesOfParts>
  <Company>NYU Stern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rn58</dc:creator>
  <cp:lastModifiedBy>Alyssa DeFalco</cp:lastModifiedBy>
  <dcterms:created xsi:type="dcterms:W3CDTF">2020-01-02T19:48:31Z</dcterms:created>
  <dcterms:modified xsi:type="dcterms:W3CDTF">2020-06-30T12:14:50Z</dcterms:modified>
</cp:coreProperties>
</file>